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n\Desktop\"/>
    </mc:Choice>
  </mc:AlternateContent>
  <workbookProtection workbookAlgorithmName="SHA-512" workbookHashValue="fLIQdgNk61CVKTCDbO0nHeNmhT+seDB+0bfDwhKBor2EP7jtzmpg/ohNcgMPN8oThigRH4/ZzKsZMn4Gpmy9AQ==" workbookSaltValue="0Et3FQ3gUlqFFWqDZyi1Dw==" workbookSpinCount="100000" lockStructure="1"/>
  <bookViews>
    <workbookView xWindow="0" yWindow="0" windowWidth="19200" windowHeight="8325"/>
  </bookViews>
  <sheets>
    <sheet name="Summary Sheet" sheetId="4" r:id="rId1"/>
    <sheet name="Gear Comparison" sheetId="11" r:id="rId2"/>
    <sheet name="Sheet5" sheetId="10" r:id="rId3"/>
    <sheet name="Sheet2" sheetId="8" r:id="rId4"/>
    <sheet name="Hunter - Marksman" sheetId="1" r:id="rId5"/>
    <sheet name="Demon Hunter - Havoc" sheetId="2" r:id="rId6"/>
    <sheet name="Frost - Mage" sheetId="5" r:id="rId7"/>
    <sheet name="Fury - Warrior" sheetId="3" r:id="rId8"/>
    <sheet name="Retribution - Paladin" sheetId="6" r:id="rId9"/>
  </sheets>
  <definedNames>
    <definedName name="Agility">'Hunter - Marksman'!$A$3:$A$23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6" l="1"/>
  <c r="H4" i="6" s="1"/>
  <c r="I4" i="6" s="1"/>
  <c r="F5" i="6"/>
  <c r="F6" i="6"/>
  <c r="H6" i="6" s="1"/>
  <c r="I6" i="6" s="1"/>
  <c r="F7" i="6"/>
  <c r="H7" i="6" s="1"/>
  <c r="I7" i="6" s="1"/>
  <c r="F3" i="6"/>
  <c r="H3" i="6" s="1"/>
  <c r="I3" i="6" s="1"/>
  <c r="F7" i="3"/>
  <c r="H7" i="3" s="1"/>
  <c r="I7" i="3" s="1"/>
  <c r="F6" i="3"/>
  <c r="H6" i="3" s="1"/>
  <c r="I6" i="3" s="1"/>
  <c r="F5" i="3"/>
  <c r="H5" i="3" s="1"/>
  <c r="I5" i="3" s="1"/>
  <c r="F4" i="3"/>
  <c r="H4" i="3" s="1"/>
  <c r="I4" i="3" s="1"/>
  <c r="F3" i="3"/>
  <c r="H3" i="3" s="1"/>
  <c r="I3" i="3" s="1"/>
  <c r="F7" i="5"/>
  <c r="H7" i="5" s="1"/>
  <c r="I7" i="5" s="1"/>
  <c r="F6" i="5"/>
  <c r="H6" i="5" s="1"/>
  <c r="I6" i="5" s="1"/>
  <c r="F5" i="5"/>
  <c r="H5" i="5" s="1"/>
  <c r="I5" i="5" s="1"/>
  <c r="F4" i="5"/>
  <c r="H4" i="5" s="1"/>
  <c r="I4" i="5" s="1"/>
  <c r="F3" i="5"/>
  <c r="H3" i="5" s="1"/>
  <c r="I3" i="5" s="1"/>
  <c r="F7" i="2"/>
  <c r="H7" i="2" s="1"/>
  <c r="I7" i="2" s="1"/>
  <c r="F6" i="2"/>
  <c r="H6" i="2" s="1"/>
  <c r="I6" i="2" s="1"/>
  <c r="F5" i="2"/>
  <c r="H5" i="2" s="1"/>
  <c r="I5" i="2" s="1"/>
  <c r="F4" i="2"/>
  <c r="H4" i="2" s="1"/>
  <c r="I4" i="2" s="1"/>
  <c r="F3" i="2"/>
  <c r="H3" i="2" s="1"/>
  <c r="I3" i="2" s="1"/>
  <c r="F7" i="1"/>
  <c r="H7" i="1" s="1"/>
  <c r="I7" i="1" s="1"/>
  <c r="F6" i="1"/>
  <c r="H6" i="1" s="1"/>
  <c r="I6" i="1" s="1"/>
  <c r="F5" i="1"/>
  <c r="H5" i="1" s="1"/>
  <c r="I5" i="1" s="1"/>
  <c r="F4" i="1"/>
  <c r="H4" i="1" s="1"/>
  <c r="I4" i="1" s="1"/>
  <c r="F3" i="1"/>
  <c r="H3" i="1" s="1"/>
  <c r="I3" i="1" s="1"/>
  <c r="A9" i="8"/>
  <c r="G3" i="5"/>
  <c r="G4" i="5"/>
  <c r="G5" i="5"/>
  <c r="G6" i="5"/>
  <c r="G7" i="6"/>
  <c r="G6" i="6"/>
  <c r="H5" i="6"/>
  <c r="I5" i="6" s="1"/>
  <c r="G5" i="6"/>
  <c r="G4" i="6"/>
  <c r="G3" i="6"/>
  <c r="G7" i="3"/>
  <c r="G6" i="3"/>
  <c r="G5" i="3"/>
  <c r="G4" i="3"/>
  <c r="G3" i="3"/>
  <c r="G7" i="5"/>
  <c r="G7" i="2"/>
  <c r="G6" i="2"/>
  <c r="G5" i="2"/>
  <c r="G4" i="2"/>
  <c r="G3" i="2"/>
  <c r="G4" i="1"/>
  <c r="G5" i="1"/>
  <c r="G6" i="1"/>
  <c r="G7" i="1"/>
  <c r="G3" i="1"/>
  <c r="D12" i="4"/>
  <c r="D10" i="4"/>
  <c r="D8" i="4"/>
  <c r="D9" i="4"/>
  <c r="D11" i="4"/>
  <c r="C7" i="11" l="1"/>
  <c r="B7" i="11"/>
  <c r="B9" i="11" l="1"/>
</calcChain>
</file>

<file path=xl/sharedStrings.xml><?xml version="1.0" encoding="utf-8"?>
<sst xmlns="http://schemas.openxmlformats.org/spreadsheetml/2006/main" count="161" uniqueCount="66">
  <si>
    <t>agility</t>
  </si>
  <si>
    <t xml:space="preserve"> DPS</t>
  </si>
  <si>
    <t xml:space="preserve"> DPS-Error</t>
  </si>
  <si>
    <t>crit_rating</t>
  </si>
  <si>
    <t>haste_rating</t>
  </si>
  <si>
    <t>mastery_rating</t>
  </si>
  <si>
    <t>versatility_rating</t>
  </si>
  <si>
    <t>MM HUNTER:</t>
  </si>
  <si>
    <t>HAVOC DEMON HUNTER:</t>
  </si>
  <si>
    <t>strength</t>
  </si>
  <si>
    <t>FURY WARRIOR:</t>
  </si>
  <si>
    <t>intellect</t>
  </si>
  <si>
    <t>FROST MAGE:</t>
  </si>
  <si>
    <t>Retribution Paladin:</t>
  </si>
  <si>
    <t>Methodology:</t>
  </si>
  <si>
    <t>Calculate Baseline Simulation</t>
  </si>
  <si>
    <t>1)</t>
  </si>
  <si>
    <t>2)</t>
  </si>
  <si>
    <t>Calculate Simulation with one stat increased or decreased</t>
  </si>
  <si>
    <t>3)</t>
  </si>
  <si>
    <t>Compare Baseline simulation with the changed simulation</t>
  </si>
  <si>
    <t>4)</t>
  </si>
  <si>
    <t>5)</t>
  </si>
  <si>
    <t xml:space="preserve">ScaleFactor(Stat) = (DPS(Baseline+Change) - DPS(Baseline)) / (Change) </t>
  </si>
  <si>
    <t>6)</t>
  </si>
  <si>
    <t>Run Simulationx10000 (or more) for each changed value</t>
  </si>
  <si>
    <t>Compute "Weighted Value", or average change per value of stat changed</t>
  </si>
  <si>
    <t>Computing Weighted Stats</t>
  </si>
  <si>
    <t>Each Image on the page is the weighting of the stats within 100 of your CURRENT stats.</t>
  </si>
  <si>
    <t>Scaling Graph with selectable stats (input your stats, and it tells you, compared to a data set, what your next "Best" stat is"</t>
  </si>
  <si>
    <t>Agility</t>
  </si>
  <si>
    <t>Crit</t>
  </si>
  <si>
    <t>Haste</t>
  </si>
  <si>
    <t>Mastery</t>
  </si>
  <si>
    <t>Versatility</t>
  </si>
  <si>
    <t xml:space="preserve"> </t>
  </si>
  <si>
    <t>Intellect</t>
  </si>
  <si>
    <t>Primary</t>
  </si>
  <si>
    <t>Class</t>
  </si>
  <si>
    <t>LIST OF CLASSES</t>
  </si>
  <si>
    <t>Marksman Hunter</t>
  </si>
  <si>
    <t>Havoc Demon Hunter</t>
  </si>
  <si>
    <t>Frost Mage</t>
  </si>
  <si>
    <t>Retribution Paladin</t>
  </si>
  <si>
    <t>Fury Warrior</t>
  </si>
  <si>
    <t>Weight</t>
  </si>
  <si>
    <t>Your Stats</t>
  </si>
  <si>
    <t>Hunter - Marksman</t>
  </si>
  <si>
    <t>Demon Hunter - Havoc</t>
  </si>
  <si>
    <t>Frost - Mage</t>
  </si>
  <si>
    <t>Retribution - Paladin</t>
  </si>
  <si>
    <t>Fury - Warrior</t>
  </si>
  <si>
    <t>I3</t>
  </si>
  <si>
    <t>I4</t>
  </si>
  <si>
    <t>I5</t>
  </si>
  <si>
    <t>I6</t>
  </si>
  <si>
    <t>I7</t>
  </si>
  <si>
    <t>Strength</t>
  </si>
  <si>
    <t>Input your stat weights (Rounded to the nearest 150)</t>
  </si>
  <si>
    <t>Gear 1</t>
  </si>
  <si>
    <t>Gear 2</t>
  </si>
  <si>
    <t>Total Value</t>
  </si>
  <si>
    <t>Upgrade Perecent:</t>
  </si>
  <si>
    <t>Choose Specilization from Dropdown</t>
  </si>
  <si>
    <t>USE YELLOW DROPDOWNS</t>
  </si>
  <si>
    <t>password is the sheet 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</si>
</sst>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3" fontId="0" fillId="0" borderId="0" xfId="1" applyFont="1"/>
    <xf numFmtId="9" fontId="0" fillId="0" borderId="0" xfId="2" applyFont="1"/>
    <xf numFmtId="0" fontId="0" fillId="2" borderId="0" xfId="0" applyFill="1"/>
    <xf numFmtId="0" fontId="0" fillId="2" borderId="0" xfId="0" applyFill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Stat Weights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108075646118815E-2"/>
          <c:y val="6.5848365569582831E-2"/>
          <c:w val="0.86852334437157441"/>
          <c:h val="0.873490313802674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'Summary Sheet'!$B$8:$B$12</c:f>
              <c:strCache>
                <c:ptCount val="5"/>
                <c:pt idx="0">
                  <c:v>Primary</c:v>
                </c:pt>
                <c:pt idx="1">
                  <c:v>Crit</c:v>
                </c:pt>
                <c:pt idx="2">
                  <c:v>Haste</c:v>
                </c:pt>
                <c:pt idx="3">
                  <c:v>Mastery</c:v>
                </c:pt>
                <c:pt idx="4">
                  <c:v>Versatility</c:v>
                </c:pt>
              </c:strCache>
            </c:strRef>
          </c:cat>
          <c:val>
            <c:numRef>
              <c:f>'Summary Sheet'!$D$8:$D$12</c:f>
              <c:numCache>
                <c:formatCode>_(* #,##0.00_);_(* \(#,##0.00\);_(* "-"??_);_(@_)</c:formatCode>
                <c:ptCount val="5"/>
                <c:pt idx="0">
                  <c:v>13.62</c:v>
                </c:pt>
                <c:pt idx="1">
                  <c:v>16.96</c:v>
                </c:pt>
                <c:pt idx="2">
                  <c:v>13.145333333333333</c:v>
                </c:pt>
                <c:pt idx="3">
                  <c:v>14.996666666666666</c:v>
                </c:pt>
                <c:pt idx="4">
                  <c:v>12.738333333333333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8007824"/>
        <c:axId val="198010176"/>
      </c:barChart>
      <c:catAx>
        <c:axId val="198007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10176"/>
        <c:crosses val="autoZero"/>
        <c:auto val="1"/>
        <c:lblAlgn val="ctr"/>
        <c:lblOffset val="100"/>
        <c:noMultiLvlLbl val="0"/>
      </c:catAx>
      <c:valAx>
        <c:axId val="19801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Stat Weights for MM Hunter  </a:t>
            </a:r>
          </a:p>
        </c:rich>
      </c:tx>
      <c:layout>
        <c:manualLayout>
          <c:xMode val="edge"/>
          <c:yMode val="edge"/>
          <c:x val="0.1974026684164479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40113735783028"/>
          <c:y val="5.0925925925925923E-2"/>
          <c:w val="0.81315441819772527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'Hunter - Marksman'!$E$3:$E$7</c:f>
              <c:strCache>
                <c:ptCount val="5"/>
                <c:pt idx="0">
                  <c:v>Agility</c:v>
                </c:pt>
                <c:pt idx="1">
                  <c:v>Crit</c:v>
                </c:pt>
                <c:pt idx="2">
                  <c:v>Haste</c:v>
                </c:pt>
                <c:pt idx="3">
                  <c:v>Mastery</c:v>
                </c:pt>
                <c:pt idx="4">
                  <c:v>Versatility</c:v>
                </c:pt>
              </c:strCache>
            </c:strRef>
          </c:cat>
          <c:val>
            <c:numRef>
              <c:f>'Hunter - Marksman'!$I$3:$I$7</c:f>
              <c:numCache>
                <c:formatCode>General</c:formatCode>
                <c:ptCount val="5"/>
                <c:pt idx="0">
                  <c:v>13.62</c:v>
                </c:pt>
                <c:pt idx="1">
                  <c:v>16.96</c:v>
                </c:pt>
                <c:pt idx="2">
                  <c:v>13.145333333333333</c:v>
                </c:pt>
                <c:pt idx="3">
                  <c:v>14.996666666666666</c:v>
                </c:pt>
                <c:pt idx="4">
                  <c:v>12.738333333333333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198012528"/>
        <c:axId val="198009000"/>
      </c:barChart>
      <c:catAx>
        <c:axId val="198012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09000"/>
        <c:crosses val="autoZero"/>
        <c:auto val="1"/>
        <c:lblAlgn val="ctr"/>
        <c:lblOffset val="100"/>
        <c:noMultiLvlLbl val="0"/>
      </c:catAx>
      <c:valAx>
        <c:axId val="198009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012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'Demon Hunter - Havoc'!$E$3:$E$7</c:f>
              <c:strCache>
                <c:ptCount val="5"/>
                <c:pt idx="0">
                  <c:v>Agility</c:v>
                </c:pt>
                <c:pt idx="1">
                  <c:v>Crit</c:v>
                </c:pt>
                <c:pt idx="2">
                  <c:v>Haste</c:v>
                </c:pt>
                <c:pt idx="3">
                  <c:v>Mastery</c:v>
                </c:pt>
                <c:pt idx="4">
                  <c:v>Versatility</c:v>
                </c:pt>
              </c:strCache>
            </c:strRef>
          </c:cat>
          <c:val>
            <c:numRef>
              <c:f>'Demon Hunter - Havoc'!$I$3:$I$7</c:f>
              <c:numCache>
                <c:formatCode>General</c:formatCode>
                <c:ptCount val="5"/>
                <c:pt idx="0">
                  <c:v>12.897142857142857</c:v>
                </c:pt>
                <c:pt idx="1">
                  <c:v>11.269333333333334</c:v>
                </c:pt>
                <c:pt idx="2">
                  <c:v>13.449333333333334</c:v>
                </c:pt>
                <c:pt idx="3">
                  <c:v>15.76</c:v>
                </c:pt>
                <c:pt idx="4">
                  <c:v>15.414999999999999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00933248"/>
        <c:axId val="200933640"/>
      </c:barChart>
      <c:catAx>
        <c:axId val="20093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33640"/>
        <c:crosses val="autoZero"/>
        <c:auto val="1"/>
        <c:lblAlgn val="ctr"/>
        <c:lblOffset val="100"/>
        <c:noMultiLvlLbl val="0"/>
      </c:catAx>
      <c:valAx>
        <c:axId val="200933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9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2224766</xdr:colOff>
      <xdr:row>18</xdr:row>
      <xdr:rowOff>40821</xdr:rowOff>
    </xdr:from>
    <xdr:to>
      <xdr:col>4</xdr:col>
      <xdr:colOff>122464</xdr:colOff>
      <xdr:row>38</xdr:row>
      <xdr:rowOff>44902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515471</xdr:colOff>
      <xdr:row>2</xdr:row>
      <xdr:rowOff>33618</xdr:rowOff>
    </xdr:from>
    <xdr:to>
      <xdr:col>17</xdr:col>
      <xdr:colOff>246530</xdr:colOff>
      <xdr:row>17</xdr:row>
      <xdr:rowOff>144555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296956</xdr:colOff>
      <xdr:row>1</xdr:row>
      <xdr:rowOff>146797</xdr:rowOff>
    </xdr:from>
    <xdr:to>
      <xdr:col>17</xdr:col>
      <xdr:colOff>28015</xdr:colOff>
      <xdr:row>16</xdr:row>
      <xdr:rowOff>32497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tabSelected="1" zoomScale="115" zoomScaleNormal="115" workbookViewId="0">
      <selection activeCell="A10" sqref="A10"/>
    </sheetView>
  </sheetViews>
  <sheetFormatPr defaultRowHeight="15" x14ac:dyDescent="0.25"/>
  <cols>
    <col min="1" max="1" width="36.28515625" bestFit="1" customWidth="1"/>
    <col min="2" max="2" width="28.28515625" customWidth="1"/>
    <col min="3" max="3" width="49.140625" bestFit="1" customWidth="1"/>
    <col min="4" max="4" width="13.85546875" customWidth="1"/>
    <col min="5" max="5" width="9.140625" hidden="1" customWidth="1"/>
  </cols>
  <sheetData>
    <row r="3" spans="1:5" x14ac:dyDescent="0.25">
      <c r="A3" s="6" t="s">
        <v>64</v>
      </c>
    </row>
    <row r="4" spans="1:5" x14ac:dyDescent="0.25">
      <c r="A4" t="s">
        <v>65</v>
      </c>
    </row>
    <row r="6" spans="1:5" x14ac:dyDescent="0.25">
      <c r="A6" s="1" t="s">
        <v>63</v>
      </c>
      <c r="C6" s="1" t="s">
        <v>58</v>
      </c>
    </row>
    <row r="7" spans="1:5" x14ac:dyDescent="0.25">
      <c r="A7" s="1" t="s">
        <v>38</v>
      </c>
      <c r="B7" s="3"/>
      <c r="C7" s="1" t="s">
        <v>46</v>
      </c>
      <c r="D7" s="1" t="s">
        <v>45</v>
      </c>
    </row>
    <row r="8" spans="1:5" x14ac:dyDescent="0.25">
      <c r="A8" s="7" t="s">
        <v>47</v>
      </c>
      <c r="B8" s="2" t="s">
        <v>37</v>
      </c>
      <c r="C8" s="7">
        <v>1050</v>
      </c>
      <c r="D8" s="4">
        <f ca="1">INDIRECT("'" &amp; $A$8 &amp; "'!" &amp; E8)</f>
        <v>13.62</v>
      </c>
      <c r="E8" t="s">
        <v>52</v>
      </c>
    </row>
    <row r="9" spans="1:5" x14ac:dyDescent="0.25">
      <c r="B9" s="2" t="s">
        <v>31</v>
      </c>
      <c r="C9" s="7">
        <v>750</v>
      </c>
      <c r="D9" s="4">
        <f ca="1">INDIRECT("'" &amp; $A$8 &amp; "'!" &amp; E9)</f>
        <v>16.96</v>
      </c>
      <c r="E9" t="s">
        <v>53</v>
      </c>
    </row>
    <row r="10" spans="1:5" x14ac:dyDescent="0.25">
      <c r="B10" s="2" t="s">
        <v>32</v>
      </c>
      <c r="C10" s="7">
        <v>750</v>
      </c>
      <c r="D10" s="4">
        <f ca="1">INDIRECT("'" &amp; $A$8 &amp; "'!" &amp; E10)</f>
        <v>13.145333333333333</v>
      </c>
      <c r="E10" t="s">
        <v>54</v>
      </c>
    </row>
    <row r="11" spans="1:5" x14ac:dyDescent="0.25">
      <c r="B11" s="2" t="s">
        <v>33</v>
      </c>
      <c r="C11" s="7">
        <v>600</v>
      </c>
      <c r="D11" s="4">
        <f ca="1">INDIRECT("'" &amp; $A$8 &amp; "'!" &amp; E11)</f>
        <v>14.996666666666666</v>
      </c>
      <c r="E11" t="s">
        <v>55</v>
      </c>
    </row>
    <row r="12" spans="1:5" x14ac:dyDescent="0.25">
      <c r="B12" s="2" t="s">
        <v>34</v>
      </c>
      <c r="C12" s="7">
        <v>600</v>
      </c>
      <c r="D12" s="4">
        <f ca="1">INDIRECT("'" &amp; $A$8 &amp; "'!" &amp; E12)</f>
        <v>12.738333333333333</v>
      </c>
      <c r="E12" t="s">
        <v>56</v>
      </c>
    </row>
  </sheetData>
  <sheetProtection algorithmName="SHA-512" hashValue="EVP/dEJwijI+R1irqpMX38ikNPQletWHoDA+/+NM43fjKyvW58JLBQEPjM09gRd1GKnacDaLgKB8JksGsuxJpg==" saltValue="7ZysoCPly6+yPTtSk0XHRQ==" spinCount="100000" sheet="1" objects="1" scenarios="1"/>
  <dataValidations count="1">
    <dataValidation type="list" allowBlank="1" showInputMessage="1" showErrorMessage="1" sqref="C8:C12">
      <formula1>Agility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Sheet2!$B$2:$B$6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130" zoomScaleNormal="130" workbookViewId="0">
      <selection activeCell="E5" sqref="E5"/>
    </sheetView>
  </sheetViews>
  <sheetFormatPr defaultRowHeight="15" x14ac:dyDescent="0.25"/>
  <cols>
    <col min="1" max="1" width="17.85546875" bestFit="1" customWidth="1"/>
  </cols>
  <sheetData>
    <row r="1" spans="1:3" x14ac:dyDescent="0.25">
      <c r="B1" s="1" t="s">
        <v>59</v>
      </c>
      <c r="C1" s="1" t="s">
        <v>60</v>
      </c>
    </row>
    <row r="2" spans="1:3" x14ac:dyDescent="0.25">
      <c r="A2" s="2" t="s">
        <v>37</v>
      </c>
      <c r="B2">
        <v>4</v>
      </c>
      <c r="C2">
        <v>4</v>
      </c>
    </row>
    <row r="3" spans="1:3" x14ac:dyDescent="0.25">
      <c r="A3" s="2" t="s">
        <v>31</v>
      </c>
      <c r="B3">
        <v>3</v>
      </c>
      <c r="C3">
        <v>4</v>
      </c>
    </row>
    <row r="4" spans="1:3" x14ac:dyDescent="0.25">
      <c r="A4" s="2" t="s">
        <v>32</v>
      </c>
      <c r="B4">
        <v>4</v>
      </c>
      <c r="C4">
        <v>3</v>
      </c>
    </row>
    <row r="5" spans="1:3" x14ac:dyDescent="0.25">
      <c r="A5" s="2" t="s">
        <v>33</v>
      </c>
      <c r="B5">
        <v>3</v>
      </c>
      <c r="C5">
        <v>3</v>
      </c>
    </row>
    <row r="6" spans="1:3" x14ac:dyDescent="0.25">
      <c r="A6" s="2" t="s">
        <v>34</v>
      </c>
      <c r="B6">
        <v>3</v>
      </c>
      <c r="C6">
        <v>3</v>
      </c>
    </row>
    <row r="7" spans="1:3" x14ac:dyDescent="0.25">
      <c r="A7" s="1" t="s">
        <v>61</v>
      </c>
      <c r="B7">
        <f ca="1">SUMPRODUCT(B2:B6, 'Summary Sheet'!D8:D12)</f>
        <v>241.14633333333333</v>
      </c>
      <c r="C7">
        <f ca="1">SUMPRODUCT(C2:C6, 'Summary Sheet'!D8:D12)</f>
        <v>244.96099999999998</v>
      </c>
    </row>
    <row r="9" spans="1:3" x14ac:dyDescent="0.25">
      <c r="A9" s="2" t="s">
        <v>62</v>
      </c>
      <c r="B9" s="5">
        <f ca="1">(C7-B7)/B7</f>
        <v>1.5818887286972307E-2</v>
      </c>
    </row>
  </sheetData>
  <sheetProtection algorithmName="SHA-512" hashValue="PhyHXD10FRe7o3spb0aTpXp3Z70ANRVlRwxBshs9pRHOXm6hz6mAkk2QR1BMHVTqlB3CaM8axk9+W3HotupR1Q==" saltValue="jlKyWuPCuz3/BzJwjI5eq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F15" sqref="F15:F16"/>
    </sheetView>
  </sheetViews>
  <sheetFormatPr defaultRowHeight="15" x14ac:dyDescent="0.25"/>
  <sheetData>
    <row r="1" spans="1:4" x14ac:dyDescent="0.25">
      <c r="A1" t="s">
        <v>14</v>
      </c>
    </row>
    <row r="2" spans="1:4" x14ac:dyDescent="0.25">
      <c r="B2" t="s">
        <v>27</v>
      </c>
      <c r="D2" t="s">
        <v>28</v>
      </c>
    </row>
    <row r="3" spans="1:4" x14ac:dyDescent="0.25">
      <c r="A3" t="s">
        <v>16</v>
      </c>
      <c r="B3" t="s">
        <v>15</v>
      </c>
    </row>
    <row r="4" spans="1:4" x14ac:dyDescent="0.25">
      <c r="A4" t="s">
        <v>17</v>
      </c>
      <c r="B4" t="s">
        <v>18</v>
      </c>
    </row>
    <row r="5" spans="1:4" x14ac:dyDescent="0.25">
      <c r="A5" t="s">
        <v>19</v>
      </c>
      <c r="B5" t="s">
        <v>20</v>
      </c>
    </row>
    <row r="6" spans="1:4" x14ac:dyDescent="0.25">
      <c r="A6" t="s">
        <v>21</v>
      </c>
      <c r="B6" t="s">
        <v>25</v>
      </c>
    </row>
    <row r="7" spans="1:4" x14ac:dyDescent="0.25">
      <c r="A7" t="s">
        <v>22</v>
      </c>
      <c r="B7" t="s">
        <v>26</v>
      </c>
      <c r="D7" s="1"/>
    </row>
    <row r="8" spans="1:4" x14ac:dyDescent="0.25">
      <c r="A8" t="s">
        <v>24</v>
      </c>
      <c r="B8" t="s">
        <v>23</v>
      </c>
      <c r="D8" t="s">
        <v>29</v>
      </c>
    </row>
    <row r="14" spans="1:4" x14ac:dyDescent="0.25">
      <c r="C14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9" sqref="B9"/>
    </sheetView>
  </sheetViews>
  <sheetFormatPr defaultRowHeight="15" x14ac:dyDescent="0.25"/>
  <cols>
    <col min="1" max="1" width="20" bestFit="1" customWidth="1"/>
  </cols>
  <sheetData>
    <row r="1" spans="1:9" x14ac:dyDescent="0.25">
      <c r="A1" t="s">
        <v>39</v>
      </c>
    </row>
    <row r="2" spans="1:9" x14ac:dyDescent="0.25">
      <c r="A2" t="s">
        <v>40</v>
      </c>
      <c r="B2" t="s">
        <v>47</v>
      </c>
    </row>
    <row r="3" spans="1:9" x14ac:dyDescent="0.25">
      <c r="A3" t="s">
        <v>41</v>
      </c>
      <c r="B3" t="s">
        <v>48</v>
      </c>
      <c r="I3" t="s">
        <v>52</v>
      </c>
    </row>
    <row r="4" spans="1:9" x14ac:dyDescent="0.25">
      <c r="A4" t="s">
        <v>42</v>
      </c>
      <c r="B4" t="s">
        <v>49</v>
      </c>
    </row>
    <row r="5" spans="1:9" x14ac:dyDescent="0.25">
      <c r="A5" t="s">
        <v>43</v>
      </c>
      <c r="B5" t="s">
        <v>50</v>
      </c>
    </row>
    <row r="6" spans="1:9" x14ac:dyDescent="0.25">
      <c r="A6" t="s">
        <v>44</v>
      </c>
      <c r="B6" t="s">
        <v>51</v>
      </c>
    </row>
    <row r="9" spans="1:9" x14ac:dyDescent="0.25">
      <c r="A9" t="e">
        <f>VLOOKUP('Summary Sheet'!A8,Sheet2!A2:B6, 2, FALSE)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Normal="100" workbookViewId="0">
      <selection activeCell="I14" sqref="I14"/>
    </sheetView>
  </sheetViews>
  <sheetFormatPr defaultRowHeight="15" x14ac:dyDescent="0.25"/>
  <cols>
    <col min="1" max="1" width="30.5703125" bestFit="1" customWidth="1"/>
    <col min="5" max="5" width="10.5703125" bestFit="1" customWidth="1"/>
    <col min="7" max="8" width="9.140625" customWidth="1"/>
  </cols>
  <sheetData>
    <row r="1" spans="1:9" x14ac:dyDescent="0.25">
      <c r="A1" s="1" t="s">
        <v>7</v>
      </c>
    </row>
    <row r="2" spans="1:9" x14ac:dyDescent="0.25">
      <c r="A2" t="s">
        <v>0</v>
      </c>
      <c r="B2" t="s">
        <v>1</v>
      </c>
      <c r="C2" t="s">
        <v>2</v>
      </c>
    </row>
    <row r="3" spans="1:9" x14ac:dyDescent="0.25">
      <c r="A3">
        <v>-1500</v>
      </c>
      <c r="B3">
        <v>625914</v>
      </c>
      <c r="C3">
        <v>1446.82</v>
      </c>
      <c r="E3" t="s">
        <v>30</v>
      </c>
      <c r="F3">
        <f>'Summary Sheet'!C8</f>
        <v>1050</v>
      </c>
      <c r="G3">
        <f>$B$13</f>
        <v>645548</v>
      </c>
      <c r="H3">
        <f>VLOOKUP(F3,A3:B23,2,FALSE)</f>
        <v>659849</v>
      </c>
      <c r="I3">
        <f>ABS((H3-G3)/(F3))</f>
        <v>13.62</v>
      </c>
    </row>
    <row r="4" spans="1:9" x14ac:dyDescent="0.25">
      <c r="A4">
        <v>-1350</v>
      </c>
      <c r="B4">
        <v>628887</v>
      </c>
      <c r="C4">
        <v>1393.02</v>
      </c>
      <c r="E4" t="s">
        <v>31</v>
      </c>
      <c r="F4">
        <f>'Summary Sheet'!C9</f>
        <v>750</v>
      </c>
      <c r="G4">
        <f t="shared" ref="G4:G7" si="0">$B$13</f>
        <v>645548</v>
      </c>
      <c r="H4">
        <f>VLOOKUP(F4,A25:B46,2,FALSE)</f>
        <v>658268</v>
      </c>
      <c r="I4">
        <f t="shared" ref="I4:I7" si="1">ABS((H4-G4)/(F4))</f>
        <v>16.96</v>
      </c>
    </row>
    <row r="5" spans="1:9" x14ac:dyDescent="0.25">
      <c r="A5">
        <v>-1200</v>
      </c>
      <c r="B5">
        <v>630368</v>
      </c>
      <c r="C5">
        <v>1507.87</v>
      </c>
      <c r="E5" t="s">
        <v>32</v>
      </c>
      <c r="F5">
        <f>'Summary Sheet'!C10</f>
        <v>750</v>
      </c>
      <c r="G5">
        <f t="shared" si="0"/>
        <v>645548</v>
      </c>
      <c r="H5">
        <f>VLOOKUP(F5,A49:B69,2,FALSE)</f>
        <v>655407</v>
      </c>
      <c r="I5">
        <f t="shared" si="1"/>
        <v>13.145333333333333</v>
      </c>
    </row>
    <row r="6" spans="1:9" x14ac:dyDescent="0.25">
      <c r="A6">
        <v>-1050</v>
      </c>
      <c r="B6">
        <v>631332</v>
      </c>
      <c r="C6">
        <v>1527.65</v>
      </c>
      <c r="E6" t="s">
        <v>33</v>
      </c>
      <c r="F6">
        <f>'Summary Sheet'!C11</f>
        <v>600</v>
      </c>
      <c r="G6">
        <f t="shared" si="0"/>
        <v>645548</v>
      </c>
      <c r="H6">
        <f>VLOOKUP(F6,A72:B92,2,FALSE)</f>
        <v>654546</v>
      </c>
      <c r="I6">
        <f t="shared" si="1"/>
        <v>14.996666666666666</v>
      </c>
    </row>
    <row r="7" spans="1:9" x14ac:dyDescent="0.25">
      <c r="A7">
        <v>-900</v>
      </c>
      <c r="B7">
        <v>634534</v>
      </c>
      <c r="C7">
        <v>1576.32</v>
      </c>
      <c r="E7" t="s">
        <v>34</v>
      </c>
      <c r="F7">
        <f>'Summary Sheet'!C12</f>
        <v>600</v>
      </c>
      <c r="G7">
        <f t="shared" si="0"/>
        <v>645548</v>
      </c>
      <c r="H7">
        <f>VLOOKUP(F7,A95:B115,2,FALSE)</f>
        <v>653191</v>
      </c>
      <c r="I7">
        <f t="shared" si="1"/>
        <v>12.738333333333333</v>
      </c>
    </row>
    <row r="8" spans="1:9" x14ac:dyDescent="0.25">
      <c r="A8">
        <v>-750</v>
      </c>
      <c r="B8">
        <v>637103</v>
      </c>
      <c r="C8">
        <v>1574.95</v>
      </c>
    </row>
    <row r="9" spans="1:9" x14ac:dyDescent="0.25">
      <c r="A9">
        <v>-600</v>
      </c>
      <c r="B9">
        <v>637156</v>
      </c>
      <c r="C9">
        <v>1540.55</v>
      </c>
    </row>
    <row r="10" spans="1:9" x14ac:dyDescent="0.25">
      <c r="A10">
        <v>-450</v>
      </c>
      <c r="B10">
        <v>640415</v>
      </c>
      <c r="C10">
        <v>1617.27</v>
      </c>
    </row>
    <row r="11" spans="1:9" x14ac:dyDescent="0.25">
      <c r="A11">
        <v>-300</v>
      </c>
      <c r="B11">
        <v>641249</v>
      </c>
      <c r="C11">
        <v>1567.3</v>
      </c>
    </row>
    <row r="12" spans="1:9" x14ac:dyDescent="0.25">
      <c r="A12">
        <v>-150</v>
      </c>
      <c r="B12">
        <v>644112</v>
      </c>
      <c r="C12">
        <v>1596.04</v>
      </c>
    </row>
    <row r="13" spans="1:9" x14ac:dyDescent="0.25">
      <c r="A13">
        <v>0</v>
      </c>
      <c r="B13">
        <v>645548</v>
      </c>
      <c r="C13">
        <v>629.64800000000002</v>
      </c>
    </row>
    <row r="14" spans="1:9" x14ac:dyDescent="0.25">
      <c r="A14">
        <v>150</v>
      </c>
      <c r="B14">
        <v>646362</v>
      </c>
      <c r="C14">
        <v>1516.02</v>
      </c>
    </row>
    <row r="15" spans="1:9" x14ac:dyDescent="0.25">
      <c r="A15">
        <v>300</v>
      </c>
      <c r="B15">
        <v>649803</v>
      </c>
      <c r="C15">
        <v>1641.23</v>
      </c>
    </row>
    <row r="16" spans="1:9" x14ac:dyDescent="0.25">
      <c r="A16">
        <v>450</v>
      </c>
      <c r="B16">
        <v>651802</v>
      </c>
      <c r="C16">
        <v>1584.75</v>
      </c>
    </row>
    <row r="17" spans="1:3" x14ac:dyDescent="0.25">
      <c r="A17">
        <v>600</v>
      </c>
      <c r="B17">
        <v>654434</v>
      </c>
      <c r="C17">
        <v>1593.6</v>
      </c>
    </row>
    <row r="18" spans="1:3" x14ac:dyDescent="0.25">
      <c r="A18">
        <v>750</v>
      </c>
      <c r="B18">
        <v>655755</v>
      </c>
      <c r="C18">
        <v>1606.48</v>
      </c>
    </row>
    <row r="19" spans="1:3" x14ac:dyDescent="0.25">
      <c r="A19">
        <v>900</v>
      </c>
      <c r="B19">
        <v>657208</v>
      </c>
      <c r="C19">
        <v>1585.09</v>
      </c>
    </row>
    <row r="20" spans="1:3" x14ac:dyDescent="0.25">
      <c r="A20">
        <v>1050</v>
      </c>
      <c r="B20">
        <v>659849</v>
      </c>
      <c r="C20">
        <v>1438.56</v>
      </c>
    </row>
    <row r="21" spans="1:3" x14ac:dyDescent="0.25">
      <c r="A21">
        <v>1200</v>
      </c>
      <c r="B21">
        <v>660694</v>
      </c>
      <c r="C21">
        <v>1638.8</v>
      </c>
    </row>
    <row r="22" spans="1:3" x14ac:dyDescent="0.25">
      <c r="A22">
        <v>1350</v>
      </c>
      <c r="B22">
        <v>661822</v>
      </c>
      <c r="C22">
        <v>1748.44</v>
      </c>
    </row>
    <row r="23" spans="1:3" x14ac:dyDescent="0.25">
      <c r="A23">
        <v>1500</v>
      </c>
      <c r="B23">
        <v>666333</v>
      </c>
      <c r="C23">
        <v>1595.85</v>
      </c>
    </row>
    <row r="25" spans="1:3" x14ac:dyDescent="0.25">
      <c r="A25" t="s">
        <v>3</v>
      </c>
      <c r="B25" t="s">
        <v>1</v>
      </c>
      <c r="C25" t="s">
        <v>2</v>
      </c>
    </row>
    <row r="26" spans="1:3" x14ac:dyDescent="0.25">
      <c r="A26">
        <v>-1500</v>
      </c>
      <c r="B26">
        <v>620152</v>
      </c>
      <c r="C26">
        <v>1389.62</v>
      </c>
    </row>
    <row r="27" spans="1:3" x14ac:dyDescent="0.25">
      <c r="A27">
        <v>-1350</v>
      </c>
      <c r="B27">
        <v>623540</v>
      </c>
      <c r="C27">
        <v>1488.92</v>
      </c>
    </row>
    <row r="28" spans="1:3" x14ac:dyDescent="0.25">
      <c r="A28">
        <v>-1200</v>
      </c>
      <c r="B28">
        <v>626278</v>
      </c>
      <c r="C28">
        <v>1473.74</v>
      </c>
    </row>
    <row r="29" spans="1:3" x14ac:dyDescent="0.25">
      <c r="A29">
        <v>-1050</v>
      </c>
      <c r="B29">
        <v>629572</v>
      </c>
      <c r="C29">
        <v>1533.49</v>
      </c>
    </row>
    <row r="30" spans="1:3" x14ac:dyDescent="0.25">
      <c r="A30">
        <v>-900</v>
      </c>
      <c r="B30">
        <v>629642</v>
      </c>
      <c r="C30">
        <v>1535.9</v>
      </c>
    </row>
    <row r="31" spans="1:3" x14ac:dyDescent="0.25">
      <c r="A31">
        <v>-750</v>
      </c>
      <c r="B31">
        <v>633293</v>
      </c>
      <c r="C31">
        <v>1390.66</v>
      </c>
    </row>
    <row r="32" spans="1:3" x14ac:dyDescent="0.25">
      <c r="A32">
        <v>-600</v>
      </c>
      <c r="B32">
        <v>635266</v>
      </c>
      <c r="C32">
        <v>1621.77</v>
      </c>
    </row>
    <row r="33" spans="1:3" x14ac:dyDescent="0.25">
      <c r="A33">
        <v>-450</v>
      </c>
      <c r="B33">
        <v>637072</v>
      </c>
      <c r="C33">
        <v>1545.72</v>
      </c>
    </row>
    <row r="34" spans="1:3" x14ac:dyDescent="0.25">
      <c r="A34">
        <v>-300</v>
      </c>
      <c r="B34">
        <v>640775</v>
      </c>
      <c r="C34">
        <v>1563.02</v>
      </c>
    </row>
    <row r="35" spans="1:3" x14ac:dyDescent="0.25">
      <c r="A35">
        <v>-150</v>
      </c>
      <c r="B35">
        <v>642604</v>
      </c>
      <c r="C35">
        <v>1574.55</v>
      </c>
    </row>
    <row r="36" spans="1:3" x14ac:dyDescent="0.25">
      <c r="A36">
        <v>0</v>
      </c>
      <c r="B36">
        <v>645548</v>
      </c>
      <c r="C36">
        <v>629.64800000000002</v>
      </c>
    </row>
    <row r="37" spans="1:3" x14ac:dyDescent="0.25">
      <c r="A37">
        <v>150</v>
      </c>
      <c r="B37">
        <v>648977</v>
      </c>
      <c r="C37">
        <v>1388.48</v>
      </c>
    </row>
    <row r="38" spans="1:3" x14ac:dyDescent="0.25">
      <c r="A38">
        <v>300</v>
      </c>
      <c r="B38">
        <v>651352</v>
      </c>
      <c r="C38">
        <v>1631.52</v>
      </c>
    </row>
    <row r="39" spans="1:3" x14ac:dyDescent="0.25">
      <c r="A39">
        <v>450</v>
      </c>
      <c r="B39">
        <v>652506</v>
      </c>
      <c r="C39">
        <v>1580.68</v>
      </c>
    </row>
    <row r="40" spans="1:3" x14ac:dyDescent="0.25">
      <c r="A40">
        <v>600</v>
      </c>
      <c r="B40">
        <v>656712</v>
      </c>
      <c r="C40">
        <v>1564.62</v>
      </c>
    </row>
    <row r="41" spans="1:3" x14ac:dyDescent="0.25">
      <c r="A41">
        <v>750</v>
      </c>
      <c r="B41">
        <v>658268</v>
      </c>
      <c r="C41">
        <v>1455.91</v>
      </c>
    </row>
    <row r="42" spans="1:3" x14ac:dyDescent="0.25">
      <c r="A42">
        <v>900</v>
      </c>
      <c r="B42">
        <v>660778</v>
      </c>
      <c r="C42">
        <v>1610.83</v>
      </c>
    </row>
    <row r="43" spans="1:3" x14ac:dyDescent="0.25">
      <c r="A43">
        <v>1050</v>
      </c>
      <c r="B43">
        <v>664323</v>
      </c>
      <c r="C43">
        <v>1565.67</v>
      </c>
    </row>
    <row r="44" spans="1:3" x14ac:dyDescent="0.25">
      <c r="A44">
        <v>1200</v>
      </c>
      <c r="B44">
        <v>667928</v>
      </c>
      <c r="C44">
        <v>1642.69</v>
      </c>
    </row>
    <row r="45" spans="1:3" x14ac:dyDescent="0.25">
      <c r="A45">
        <v>1350</v>
      </c>
      <c r="B45">
        <v>668474</v>
      </c>
      <c r="C45">
        <v>1671.89</v>
      </c>
    </row>
    <row r="46" spans="1:3" x14ac:dyDescent="0.25">
      <c r="A46">
        <v>1500</v>
      </c>
      <c r="B46">
        <v>671170</v>
      </c>
      <c r="C46">
        <v>1622.03</v>
      </c>
    </row>
    <row r="48" spans="1:3" x14ac:dyDescent="0.25">
      <c r="A48" t="s">
        <v>4</v>
      </c>
      <c r="B48" t="s">
        <v>1</v>
      </c>
      <c r="C48" t="s">
        <v>2</v>
      </c>
    </row>
    <row r="49" spans="1:3" x14ac:dyDescent="0.25">
      <c r="A49">
        <v>-1500</v>
      </c>
      <c r="B49">
        <v>624416</v>
      </c>
      <c r="C49">
        <v>1501.22</v>
      </c>
    </row>
    <row r="50" spans="1:3" x14ac:dyDescent="0.25">
      <c r="A50">
        <v>-1350</v>
      </c>
      <c r="B50">
        <v>627506</v>
      </c>
      <c r="C50">
        <v>1390.72</v>
      </c>
    </row>
    <row r="51" spans="1:3" x14ac:dyDescent="0.25">
      <c r="A51">
        <v>-1200</v>
      </c>
      <c r="B51">
        <v>627677</v>
      </c>
      <c r="C51">
        <v>1525.37</v>
      </c>
    </row>
    <row r="52" spans="1:3" x14ac:dyDescent="0.25">
      <c r="A52">
        <v>-1050</v>
      </c>
      <c r="B52">
        <v>630614</v>
      </c>
      <c r="C52">
        <v>1580.71</v>
      </c>
    </row>
    <row r="53" spans="1:3" x14ac:dyDescent="0.25">
      <c r="A53">
        <v>-900</v>
      </c>
      <c r="B53">
        <v>633074</v>
      </c>
      <c r="C53">
        <v>1420.66</v>
      </c>
    </row>
    <row r="54" spans="1:3" x14ac:dyDescent="0.25">
      <c r="A54">
        <v>-750</v>
      </c>
      <c r="B54">
        <v>633485</v>
      </c>
      <c r="C54">
        <v>1582.51</v>
      </c>
    </row>
    <row r="55" spans="1:3" x14ac:dyDescent="0.25">
      <c r="A55">
        <v>-600</v>
      </c>
      <c r="B55">
        <v>637764</v>
      </c>
      <c r="C55">
        <v>1548.47</v>
      </c>
    </row>
    <row r="56" spans="1:3" x14ac:dyDescent="0.25">
      <c r="A56">
        <v>-450</v>
      </c>
      <c r="B56">
        <v>639517</v>
      </c>
      <c r="C56">
        <v>1584.97</v>
      </c>
    </row>
    <row r="57" spans="1:3" x14ac:dyDescent="0.25">
      <c r="A57">
        <v>-300</v>
      </c>
      <c r="B57">
        <v>640802</v>
      </c>
      <c r="C57">
        <v>1567.44</v>
      </c>
    </row>
    <row r="58" spans="1:3" x14ac:dyDescent="0.25">
      <c r="A58">
        <v>-150</v>
      </c>
      <c r="B58">
        <v>642573</v>
      </c>
      <c r="C58">
        <v>1468.15</v>
      </c>
    </row>
    <row r="59" spans="1:3" x14ac:dyDescent="0.25">
      <c r="A59">
        <v>0</v>
      </c>
      <c r="B59">
        <v>645548</v>
      </c>
      <c r="C59">
        <v>629.64800000000002</v>
      </c>
    </row>
    <row r="60" spans="1:3" x14ac:dyDescent="0.25">
      <c r="A60">
        <v>150</v>
      </c>
      <c r="B60">
        <v>647940</v>
      </c>
      <c r="C60">
        <v>1588.78</v>
      </c>
    </row>
    <row r="61" spans="1:3" x14ac:dyDescent="0.25">
      <c r="A61">
        <v>300</v>
      </c>
      <c r="B61">
        <v>650183</v>
      </c>
      <c r="C61">
        <v>1531.06</v>
      </c>
    </row>
    <row r="62" spans="1:3" x14ac:dyDescent="0.25">
      <c r="A62">
        <v>450</v>
      </c>
      <c r="B62">
        <v>650464</v>
      </c>
      <c r="C62">
        <v>1517.67</v>
      </c>
    </row>
    <row r="63" spans="1:3" x14ac:dyDescent="0.25">
      <c r="A63">
        <v>600</v>
      </c>
      <c r="B63">
        <v>654139</v>
      </c>
      <c r="C63">
        <v>1554.55</v>
      </c>
    </row>
    <row r="64" spans="1:3" x14ac:dyDescent="0.25">
      <c r="A64">
        <v>750</v>
      </c>
      <c r="B64">
        <v>655407</v>
      </c>
      <c r="C64">
        <v>1613.42</v>
      </c>
    </row>
    <row r="65" spans="1:3" x14ac:dyDescent="0.25">
      <c r="A65">
        <v>900</v>
      </c>
      <c r="B65">
        <v>658036</v>
      </c>
      <c r="C65">
        <v>1545.79</v>
      </c>
    </row>
    <row r="66" spans="1:3" x14ac:dyDescent="0.25">
      <c r="A66">
        <v>1050</v>
      </c>
      <c r="B66">
        <v>658985</v>
      </c>
      <c r="C66">
        <v>1571.97</v>
      </c>
    </row>
    <row r="67" spans="1:3" x14ac:dyDescent="0.25">
      <c r="A67">
        <v>1200</v>
      </c>
      <c r="B67">
        <v>660526</v>
      </c>
      <c r="C67">
        <v>1617.18</v>
      </c>
    </row>
    <row r="68" spans="1:3" x14ac:dyDescent="0.25">
      <c r="A68">
        <v>1350</v>
      </c>
      <c r="B68">
        <v>661618</v>
      </c>
      <c r="C68">
        <v>1587.08</v>
      </c>
    </row>
    <row r="69" spans="1:3" x14ac:dyDescent="0.25">
      <c r="A69">
        <v>1500</v>
      </c>
      <c r="B69">
        <v>665385</v>
      </c>
      <c r="C69">
        <v>1630.88</v>
      </c>
    </row>
    <row r="71" spans="1:3" x14ac:dyDescent="0.25">
      <c r="A71" t="s">
        <v>5</v>
      </c>
      <c r="B71" t="s">
        <v>1</v>
      </c>
      <c r="C71" t="s">
        <v>2</v>
      </c>
    </row>
    <row r="72" spans="1:3" x14ac:dyDescent="0.25">
      <c r="A72">
        <v>-1500</v>
      </c>
      <c r="B72">
        <v>623712</v>
      </c>
      <c r="C72">
        <v>1367.82</v>
      </c>
    </row>
    <row r="73" spans="1:3" x14ac:dyDescent="0.25">
      <c r="A73">
        <v>-1350</v>
      </c>
      <c r="B73">
        <v>625663</v>
      </c>
      <c r="C73">
        <v>1488.98</v>
      </c>
    </row>
    <row r="74" spans="1:3" x14ac:dyDescent="0.25">
      <c r="A74">
        <v>-1200</v>
      </c>
      <c r="B74">
        <v>627504</v>
      </c>
      <c r="C74">
        <v>1527</v>
      </c>
    </row>
    <row r="75" spans="1:3" x14ac:dyDescent="0.25">
      <c r="A75">
        <v>-1050</v>
      </c>
      <c r="B75">
        <v>630161</v>
      </c>
      <c r="C75">
        <v>1495.42</v>
      </c>
    </row>
    <row r="76" spans="1:3" x14ac:dyDescent="0.25">
      <c r="A76">
        <v>-900</v>
      </c>
      <c r="B76">
        <v>631852</v>
      </c>
      <c r="C76">
        <v>1552.78</v>
      </c>
    </row>
    <row r="77" spans="1:3" x14ac:dyDescent="0.25">
      <c r="A77">
        <v>-750</v>
      </c>
      <c r="B77">
        <v>634604</v>
      </c>
      <c r="C77">
        <v>1543.57</v>
      </c>
    </row>
    <row r="78" spans="1:3" x14ac:dyDescent="0.25">
      <c r="A78">
        <v>-600</v>
      </c>
      <c r="B78">
        <v>636259</v>
      </c>
      <c r="C78">
        <v>1530.53</v>
      </c>
    </row>
    <row r="79" spans="1:3" x14ac:dyDescent="0.25">
      <c r="A79">
        <v>-450</v>
      </c>
      <c r="B79">
        <v>639150</v>
      </c>
      <c r="C79">
        <v>1425.34</v>
      </c>
    </row>
    <row r="80" spans="1:3" x14ac:dyDescent="0.25">
      <c r="A80">
        <v>-300</v>
      </c>
      <c r="B80">
        <v>642395</v>
      </c>
      <c r="C80">
        <v>1530.09</v>
      </c>
    </row>
    <row r="81" spans="1:3" x14ac:dyDescent="0.25">
      <c r="A81">
        <v>-150</v>
      </c>
      <c r="B81">
        <v>643863</v>
      </c>
      <c r="C81">
        <v>1532.53</v>
      </c>
    </row>
    <row r="82" spans="1:3" x14ac:dyDescent="0.25">
      <c r="A82">
        <v>0</v>
      </c>
      <c r="B82">
        <v>645548</v>
      </c>
      <c r="C82">
        <v>629.64800000000002</v>
      </c>
    </row>
    <row r="83" spans="1:3" x14ac:dyDescent="0.25">
      <c r="A83">
        <v>150</v>
      </c>
      <c r="B83">
        <v>648597</v>
      </c>
      <c r="C83">
        <v>1514.09</v>
      </c>
    </row>
    <row r="84" spans="1:3" x14ac:dyDescent="0.25">
      <c r="A84">
        <v>300</v>
      </c>
      <c r="B84">
        <v>650339</v>
      </c>
      <c r="C84">
        <v>1492.35</v>
      </c>
    </row>
    <row r="85" spans="1:3" x14ac:dyDescent="0.25">
      <c r="A85">
        <v>450</v>
      </c>
      <c r="B85">
        <v>652407</v>
      </c>
      <c r="C85">
        <v>1591.21</v>
      </c>
    </row>
    <row r="86" spans="1:3" x14ac:dyDescent="0.25">
      <c r="A86">
        <v>600</v>
      </c>
      <c r="B86">
        <v>654546</v>
      </c>
      <c r="C86">
        <v>1592.19</v>
      </c>
    </row>
    <row r="87" spans="1:3" x14ac:dyDescent="0.25">
      <c r="A87">
        <v>750</v>
      </c>
      <c r="B87">
        <v>656927</v>
      </c>
      <c r="C87">
        <v>1610.3</v>
      </c>
    </row>
    <row r="88" spans="1:3" x14ac:dyDescent="0.25">
      <c r="A88">
        <v>900</v>
      </c>
      <c r="B88">
        <v>658231</v>
      </c>
      <c r="C88">
        <v>1602.01</v>
      </c>
    </row>
    <row r="89" spans="1:3" x14ac:dyDescent="0.25">
      <c r="A89">
        <v>1050</v>
      </c>
      <c r="B89">
        <v>660850</v>
      </c>
      <c r="C89">
        <v>1554.11</v>
      </c>
    </row>
    <row r="90" spans="1:3" x14ac:dyDescent="0.25">
      <c r="A90">
        <v>1200</v>
      </c>
      <c r="B90">
        <v>663244</v>
      </c>
      <c r="C90">
        <v>1562.72</v>
      </c>
    </row>
    <row r="91" spans="1:3" x14ac:dyDescent="0.25">
      <c r="A91">
        <v>1350</v>
      </c>
      <c r="B91">
        <v>665985</v>
      </c>
      <c r="C91">
        <v>1635.25</v>
      </c>
    </row>
    <row r="92" spans="1:3" x14ac:dyDescent="0.25">
      <c r="A92">
        <v>1500</v>
      </c>
      <c r="B92">
        <v>668203</v>
      </c>
      <c r="C92">
        <v>1655.22</v>
      </c>
    </row>
    <row r="94" spans="1:3" x14ac:dyDescent="0.25">
      <c r="A94" t="s">
        <v>6</v>
      </c>
      <c r="B94" t="s">
        <v>1</v>
      </c>
      <c r="C94" t="s">
        <v>2</v>
      </c>
    </row>
    <row r="95" spans="1:3" x14ac:dyDescent="0.25">
      <c r="A95">
        <v>-1500</v>
      </c>
      <c r="B95">
        <v>625863</v>
      </c>
      <c r="C95">
        <v>1417.46</v>
      </c>
    </row>
    <row r="96" spans="1:3" x14ac:dyDescent="0.25">
      <c r="A96">
        <v>-1350</v>
      </c>
      <c r="B96">
        <v>627603</v>
      </c>
      <c r="C96">
        <v>1517.97</v>
      </c>
    </row>
    <row r="97" spans="1:3" x14ac:dyDescent="0.25">
      <c r="A97">
        <v>-1200</v>
      </c>
      <c r="B97">
        <v>630632</v>
      </c>
      <c r="C97">
        <v>1407.04</v>
      </c>
    </row>
    <row r="98" spans="1:3" x14ac:dyDescent="0.25">
      <c r="A98">
        <v>-1050</v>
      </c>
      <c r="B98">
        <v>633116</v>
      </c>
      <c r="C98">
        <v>1555.31</v>
      </c>
    </row>
    <row r="99" spans="1:3" x14ac:dyDescent="0.25">
      <c r="A99">
        <v>-900</v>
      </c>
      <c r="B99">
        <v>632660</v>
      </c>
      <c r="C99">
        <v>1475.7</v>
      </c>
    </row>
    <row r="100" spans="1:3" x14ac:dyDescent="0.25">
      <c r="A100">
        <v>-750</v>
      </c>
      <c r="B100">
        <v>636338</v>
      </c>
      <c r="C100">
        <v>1550.02</v>
      </c>
    </row>
    <row r="101" spans="1:3" x14ac:dyDescent="0.25">
      <c r="A101">
        <v>-600</v>
      </c>
      <c r="B101">
        <v>637643</v>
      </c>
      <c r="C101">
        <v>1399.93</v>
      </c>
    </row>
    <row r="102" spans="1:3" x14ac:dyDescent="0.25">
      <c r="A102">
        <v>-450</v>
      </c>
      <c r="B102">
        <v>640319</v>
      </c>
      <c r="C102">
        <v>1488.98</v>
      </c>
    </row>
    <row r="103" spans="1:3" x14ac:dyDescent="0.25">
      <c r="A103">
        <v>-300</v>
      </c>
      <c r="B103">
        <v>642335</v>
      </c>
      <c r="C103">
        <v>1485.54</v>
      </c>
    </row>
    <row r="104" spans="1:3" x14ac:dyDescent="0.25">
      <c r="A104">
        <v>-150</v>
      </c>
      <c r="B104">
        <v>642612</v>
      </c>
      <c r="C104">
        <v>1562.72</v>
      </c>
    </row>
    <row r="105" spans="1:3" x14ac:dyDescent="0.25">
      <c r="A105">
        <v>0</v>
      </c>
      <c r="B105">
        <v>645548</v>
      </c>
      <c r="C105">
        <v>629.64800000000002</v>
      </c>
    </row>
    <row r="106" spans="1:3" x14ac:dyDescent="0.25">
      <c r="A106">
        <v>150</v>
      </c>
      <c r="B106">
        <v>647609</v>
      </c>
      <c r="C106">
        <v>1819.62</v>
      </c>
    </row>
    <row r="107" spans="1:3" x14ac:dyDescent="0.25">
      <c r="A107">
        <v>300</v>
      </c>
      <c r="B107">
        <v>650513</v>
      </c>
      <c r="C107">
        <v>1536.27</v>
      </c>
    </row>
    <row r="108" spans="1:3" x14ac:dyDescent="0.25">
      <c r="A108">
        <v>450</v>
      </c>
      <c r="B108">
        <v>652073</v>
      </c>
      <c r="C108">
        <v>1588.11</v>
      </c>
    </row>
    <row r="109" spans="1:3" x14ac:dyDescent="0.25">
      <c r="A109">
        <v>600</v>
      </c>
      <c r="B109">
        <v>653191</v>
      </c>
      <c r="C109">
        <v>1586.99</v>
      </c>
    </row>
    <row r="110" spans="1:3" x14ac:dyDescent="0.25">
      <c r="A110">
        <v>750</v>
      </c>
      <c r="B110">
        <v>655945</v>
      </c>
      <c r="C110">
        <v>1507.88</v>
      </c>
    </row>
    <row r="111" spans="1:3" x14ac:dyDescent="0.25">
      <c r="A111">
        <v>900</v>
      </c>
      <c r="B111">
        <v>657377</v>
      </c>
      <c r="C111">
        <v>1633.1</v>
      </c>
    </row>
    <row r="112" spans="1:3" x14ac:dyDescent="0.25">
      <c r="A112">
        <v>1050</v>
      </c>
      <c r="B112">
        <v>660389</v>
      </c>
      <c r="C112">
        <v>1627.73</v>
      </c>
    </row>
    <row r="113" spans="1:3" x14ac:dyDescent="0.25">
      <c r="A113">
        <v>1200</v>
      </c>
      <c r="B113">
        <v>662341</v>
      </c>
      <c r="C113">
        <v>1637.05</v>
      </c>
    </row>
    <row r="114" spans="1:3" x14ac:dyDescent="0.25">
      <c r="A114">
        <v>1350</v>
      </c>
      <c r="B114">
        <v>662972</v>
      </c>
      <c r="C114">
        <v>1636.72</v>
      </c>
    </row>
    <row r="115" spans="1:3" x14ac:dyDescent="0.25">
      <c r="A115">
        <v>1500</v>
      </c>
      <c r="B115">
        <v>665081</v>
      </c>
      <c r="C115">
        <v>1481.5</v>
      </c>
    </row>
  </sheetData>
  <dataValidations count="5">
    <dataValidation type="list" allowBlank="1" showInputMessage="1" showErrorMessage="1" sqref="F3">
      <formula1>$A$3:$A$23</formula1>
    </dataValidation>
    <dataValidation type="list" allowBlank="1" showInputMessage="1" showErrorMessage="1" sqref="F4">
      <formula1>$A$26:$A$46</formula1>
    </dataValidation>
    <dataValidation type="list" allowBlank="1" showInputMessage="1" showErrorMessage="1" sqref="F5">
      <formula1>$A$49:$A$69</formula1>
    </dataValidation>
    <dataValidation type="list" allowBlank="1" showInputMessage="1" showErrorMessage="1" sqref="F6">
      <formula1>$A$72:$A$92</formula1>
    </dataValidation>
    <dataValidation type="list" allowBlank="1" showInputMessage="1" showErrorMessage="1" sqref="F7">
      <formula1>$A$95:$A$115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85" zoomScaleNormal="85" workbookViewId="0">
      <selection activeCell="G13" sqref="G13"/>
    </sheetView>
  </sheetViews>
  <sheetFormatPr defaultRowHeight="15" x14ac:dyDescent="0.25"/>
  <cols>
    <col min="1" max="1" width="23.5703125" bestFit="1" customWidth="1"/>
  </cols>
  <sheetData>
    <row r="1" spans="1:9" x14ac:dyDescent="0.25">
      <c r="A1" s="1" t="s">
        <v>8</v>
      </c>
    </row>
    <row r="2" spans="1:9" x14ac:dyDescent="0.25">
      <c r="A2" t="s">
        <v>0</v>
      </c>
      <c r="B2" t="s">
        <v>1</v>
      </c>
      <c r="C2" t="s">
        <v>2</v>
      </c>
    </row>
    <row r="3" spans="1:9" x14ac:dyDescent="0.25">
      <c r="A3">
        <v>-1500</v>
      </c>
      <c r="B3">
        <v>708663</v>
      </c>
      <c r="C3">
        <v>1587.16</v>
      </c>
      <c r="E3" t="s">
        <v>30</v>
      </c>
      <c r="F3">
        <f>'Summary Sheet'!C8</f>
        <v>1050</v>
      </c>
      <c r="G3">
        <f>$B$13</f>
        <v>733643</v>
      </c>
      <c r="H3">
        <f>VLOOKUP(F3,A3:B23,2,FALSE)</f>
        <v>747185</v>
      </c>
      <c r="I3">
        <f>ABS((H3-G3)/(F3))</f>
        <v>12.897142857142857</v>
      </c>
    </row>
    <row r="4" spans="1:9" x14ac:dyDescent="0.25">
      <c r="A4">
        <v>-1350</v>
      </c>
      <c r="B4">
        <v>711376</v>
      </c>
      <c r="C4">
        <v>1715.8</v>
      </c>
      <c r="E4" t="s">
        <v>31</v>
      </c>
      <c r="F4">
        <f>'Summary Sheet'!C9</f>
        <v>750</v>
      </c>
      <c r="G4">
        <f t="shared" ref="G4:G7" si="0">$B$13</f>
        <v>733643</v>
      </c>
      <c r="H4">
        <f>VLOOKUP(F4,A25:B46,2,FALSE)</f>
        <v>742095</v>
      </c>
      <c r="I4">
        <f t="shared" ref="I4:I7" si="1">ABS((H4-G4)/(F4))</f>
        <v>11.269333333333334</v>
      </c>
    </row>
    <row r="5" spans="1:9" x14ac:dyDescent="0.25">
      <c r="A5">
        <v>-1200</v>
      </c>
      <c r="B5">
        <v>714120</v>
      </c>
      <c r="C5">
        <v>1690.03</v>
      </c>
      <c r="E5" t="s">
        <v>32</v>
      </c>
      <c r="F5">
        <f>'Summary Sheet'!C10</f>
        <v>750</v>
      </c>
      <c r="G5">
        <f t="shared" si="0"/>
        <v>733643</v>
      </c>
      <c r="H5">
        <f>VLOOKUP(F5,A49:B69,2,FALSE)</f>
        <v>743730</v>
      </c>
      <c r="I5">
        <f t="shared" si="1"/>
        <v>13.449333333333334</v>
      </c>
    </row>
    <row r="6" spans="1:9" x14ac:dyDescent="0.25">
      <c r="A6">
        <v>-1050</v>
      </c>
      <c r="B6">
        <v>718204</v>
      </c>
      <c r="C6">
        <v>1746.12</v>
      </c>
      <c r="E6" t="s">
        <v>33</v>
      </c>
      <c r="F6">
        <f>'Summary Sheet'!C11</f>
        <v>600</v>
      </c>
      <c r="G6">
        <f t="shared" si="0"/>
        <v>733643</v>
      </c>
      <c r="H6">
        <f>VLOOKUP(F6,A72:B92,2,FALSE)</f>
        <v>743099</v>
      </c>
      <c r="I6">
        <f t="shared" si="1"/>
        <v>15.76</v>
      </c>
    </row>
    <row r="7" spans="1:9" x14ac:dyDescent="0.25">
      <c r="A7">
        <v>-900</v>
      </c>
      <c r="B7">
        <v>718917</v>
      </c>
      <c r="C7">
        <v>1583.12</v>
      </c>
      <c r="E7" t="s">
        <v>34</v>
      </c>
      <c r="F7">
        <f>'Summary Sheet'!C12</f>
        <v>600</v>
      </c>
      <c r="G7">
        <f t="shared" si="0"/>
        <v>733643</v>
      </c>
      <c r="H7">
        <f>VLOOKUP(F7,A95:B115,2,FALSE)</f>
        <v>742892</v>
      </c>
      <c r="I7">
        <f t="shared" si="1"/>
        <v>15.414999999999999</v>
      </c>
    </row>
    <row r="8" spans="1:9" x14ac:dyDescent="0.25">
      <c r="A8">
        <v>-750</v>
      </c>
      <c r="B8">
        <v>721810</v>
      </c>
      <c r="C8">
        <v>1712.86</v>
      </c>
    </row>
    <row r="9" spans="1:9" x14ac:dyDescent="0.25">
      <c r="A9">
        <v>-600</v>
      </c>
      <c r="B9">
        <v>726424</v>
      </c>
      <c r="C9">
        <v>1746.07</v>
      </c>
    </row>
    <row r="10" spans="1:9" x14ac:dyDescent="0.25">
      <c r="A10">
        <v>-450</v>
      </c>
      <c r="B10">
        <v>726888</v>
      </c>
      <c r="C10">
        <v>1707.5</v>
      </c>
    </row>
    <row r="11" spans="1:9" x14ac:dyDescent="0.25">
      <c r="A11">
        <v>-300</v>
      </c>
      <c r="B11">
        <v>726031</v>
      </c>
      <c r="C11">
        <v>1707.33</v>
      </c>
    </row>
    <row r="12" spans="1:9" x14ac:dyDescent="0.25">
      <c r="A12">
        <v>-150</v>
      </c>
      <c r="B12">
        <v>730233</v>
      </c>
      <c r="C12">
        <v>1746.19</v>
      </c>
    </row>
    <row r="13" spans="1:9" x14ac:dyDescent="0.25">
      <c r="A13">
        <v>0</v>
      </c>
      <c r="B13">
        <v>733643</v>
      </c>
      <c r="C13">
        <v>718.16800000000001</v>
      </c>
    </row>
    <row r="14" spans="1:9" x14ac:dyDescent="0.25">
      <c r="A14">
        <v>150</v>
      </c>
      <c r="B14">
        <v>735113</v>
      </c>
      <c r="C14">
        <v>1779.35</v>
      </c>
    </row>
    <row r="15" spans="1:9" x14ac:dyDescent="0.25">
      <c r="A15">
        <v>300</v>
      </c>
      <c r="B15">
        <v>737534</v>
      </c>
      <c r="C15">
        <v>1835.82</v>
      </c>
    </row>
    <row r="16" spans="1:9" x14ac:dyDescent="0.25">
      <c r="A16">
        <v>450</v>
      </c>
      <c r="B16">
        <v>741010</v>
      </c>
      <c r="C16">
        <v>1774.62</v>
      </c>
    </row>
    <row r="17" spans="1:3" x14ac:dyDescent="0.25">
      <c r="A17">
        <v>600</v>
      </c>
      <c r="B17">
        <v>742891</v>
      </c>
      <c r="C17">
        <v>1790.68</v>
      </c>
    </row>
    <row r="18" spans="1:3" x14ac:dyDescent="0.25">
      <c r="A18">
        <v>750</v>
      </c>
      <c r="B18">
        <v>745353</v>
      </c>
      <c r="C18">
        <v>1814.63</v>
      </c>
    </row>
    <row r="19" spans="1:3" x14ac:dyDescent="0.25">
      <c r="A19">
        <v>900</v>
      </c>
      <c r="B19">
        <v>747758</v>
      </c>
      <c r="C19">
        <v>1871.23</v>
      </c>
    </row>
    <row r="20" spans="1:3" x14ac:dyDescent="0.25">
      <c r="A20">
        <v>1050</v>
      </c>
      <c r="B20">
        <v>747185</v>
      </c>
      <c r="C20">
        <v>1643.55</v>
      </c>
    </row>
    <row r="21" spans="1:3" x14ac:dyDescent="0.25">
      <c r="A21">
        <v>1200</v>
      </c>
      <c r="B21">
        <v>749726</v>
      </c>
      <c r="C21">
        <v>1644.21</v>
      </c>
    </row>
    <row r="22" spans="1:3" x14ac:dyDescent="0.25">
      <c r="A22">
        <v>1350</v>
      </c>
      <c r="B22">
        <v>752768</v>
      </c>
      <c r="C22">
        <v>1675.46</v>
      </c>
    </row>
    <row r="23" spans="1:3" x14ac:dyDescent="0.25">
      <c r="A23">
        <v>1500</v>
      </c>
      <c r="B23">
        <v>758463</v>
      </c>
      <c r="C23">
        <v>1812.74</v>
      </c>
    </row>
    <row r="25" spans="1:3" x14ac:dyDescent="0.25">
      <c r="A25" t="s">
        <v>3</v>
      </c>
      <c r="B25" t="s">
        <v>1</v>
      </c>
      <c r="C25" t="s">
        <v>2</v>
      </c>
    </row>
    <row r="26" spans="1:3" x14ac:dyDescent="0.25">
      <c r="A26">
        <v>-1500</v>
      </c>
      <c r="B26">
        <v>707389</v>
      </c>
      <c r="C26">
        <v>1587.52</v>
      </c>
    </row>
    <row r="27" spans="1:3" x14ac:dyDescent="0.25">
      <c r="A27">
        <v>-1350</v>
      </c>
      <c r="B27">
        <v>709330</v>
      </c>
      <c r="C27">
        <v>1575.97</v>
      </c>
    </row>
    <row r="28" spans="1:3" x14ac:dyDescent="0.25">
      <c r="A28">
        <v>-1200</v>
      </c>
      <c r="B28">
        <v>716122</v>
      </c>
      <c r="C28">
        <v>1755.85</v>
      </c>
    </row>
    <row r="29" spans="1:3" x14ac:dyDescent="0.25">
      <c r="A29">
        <v>-1050</v>
      </c>
      <c r="B29">
        <v>715385</v>
      </c>
      <c r="C29">
        <v>1606.65</v>
      </c>
    </row>
    <row r="30" spans="1:3" x14ac:dyDescent="0.25">
      <c r="A30">
        <v>-900</v>
      </c>
      <c r="B30">
        <v>719214</v>
      </c>
      <c r="C30">
        <v>1758.35</v>
      </c>
    </row>
    <row r="31" spans="1:3" x14ac:dyDescent="0.25">
      <c r="A31">
        <v>-750</v>
      </c>
      <c r="B31">
        <v>723844</v>
      </c>
      <c r="C31">
        <v>1782.49</v>
      </c>
    </row>
    <row r="32" spans="1:3" x14ac:dyDescent="0.25">
      <c r="A32">
        <v>-600</v>
      </c>
      <c r="B32">
        <v>724928</v>
      </c>
      <c r="C32">
        <v>1858.73</v>
      </c>
    </row>
    <row r="33" spans="1:3" x14ac:dyDescent="0.25">
      <c r="A33">
        <v>-450</v>
      </c>
      <c r="B33">
        <v>724851</v>
      </c>
      <c r="C33">
        <v>1586.23</v>
      </c>
    </row>
    <row r="34" spans="1:3" x14ac:dyDescent="0.25">
      <c r="A34">
        <v>-300</v>
      </c>
      <c r="B34">
        <v>725584</v>
      </c>
      <c r="C34">
        <v>1570.97</v>
      </c>
    </row>
    <row r="35" spans="1:3" x14ac:dyDescent="0.25">
      <c r="A35">
        <v>-150</v>
      </c>
      <c r="B35">
        <v>729666</v>
      </c>
      <c r="C35">
        <v>1613.35</v>
      </c>
    </row>
    <row r="36" spans="1:3" x14ac:dyDescent="0.25">
      <c r="A36">
        <v>0</v>
      </c>
      <c r="B36">
        <v>733643</v>
      </c>
      <c r="C36">
        <v>718.16800000000001</v>
      </c>
    </row>
    <row r="37" spans="1:3" x14ac:dyDescent="0.25">
      <c r="A37">
        <v>150</v>
      </c>
      <c r="B37">
        <v>734320</v>
      </c>
      <c r="C37">
        <v>1763.33</v>
      </c>
    </row>
    <row r="38" spans="1:3" x14ac:dyDescent="0.25">
      <c r="A38">
        <v>300</v>
      </c>
      <c r="B38">
        <v>738720</v>
      </c>
      <c r="C38">
        <v>1786.11</v>
      </c>
    </row>
    <row r="39" spans="1:3" x14ac:dyDescent="0.25">
      <c r="A39">
        <v>450</v>
      </c>
      <c r="B39">
        <v>742482</v>
      </c>
      <c r="C39">
        <v>1818.66</v>
      </c>
    </row>
    <row r="40" spans="1:3" x14ac:dyDescent="0.25">
      <c r="A40">
        <v>600</v>
      </c>
      <c r="B40">
        <v>743770</v>
      </c>
      <c r="C40">
        <v>1844.51</v>
      </c>
    </row>
    <row r="41" spans="1:3" x14ac:dyDescent="0.25">
      <c r="A41">
        <v>750</v>
      </c>
      <c r="B41">
        <v>742095</v>
      </c>
      <c r="C41">
        <v>1703.04</v>
      </c>
    </row>
    <row r="42" spans="1:3" x14ac:dyDescent="0.25">
      <c r="A42">
        <v>900</v>
      </c>
      <c r="B42">
        <v>747765</v>
      </c>
      <c r="C42">
        <v>1675.94</v>
      </c>
    </row>
    <row r="43" spans="1:3" x14ac:dyDescent="0.25">
      <c r="A43">
        <v>1050</v>
      </c>
      <c r="B43">
        <v>753306</v>
      </c>
      <c r="C43">
        <v>1840.62</v>
      </c>
    </row>
    <row r="44" spans="1:3" x14ac:dyDescent="0.25">
      <c r="A44">
        <v>1200</v>
      </c>
      <c r="B44">
        <v>753817</v>
      </c>
      <c r="C44">
        <v>1853.4</v>
      </c>
    </row>
    <row r="45" spans="1:3" x14ac:dyDescent="0.25">
      <c r="A45">
        <v>1350</v>
      </c>
      <c r="B45">
        <v>760088</v>
      </c>
      <c r="C45">
        <v>1842.57</v>
      </c>
    </row>
    <row r="46" spans="1:3" x14ac:dyDescent="0.25">
      <c r="A46">
        <v>1500</v>
      </c>
      <c r="B46">
        <v>757408</v>
      </c>
      <c r="C46">
        <v>1630.61</v>
      </c>
    </row>
    <row r="48" spans="1:3" x14ac:dyDescent="0.25">
      <c r="A48" t="s">
        <v>4</v>
      </c>
      <c r="B48" t="s">
        <v>1</v>
      </c>
      <c r="C48" t="s">
        <v>2</v>
      </c>
    </row>
    <row r="49" spans="1:3" x14ac:dyDescent="0.25">
      <c r="A49">
        <v>-1500</v>
      </c>
      <c r="B49">
        <v>709203</v>
      </c>
      <c r="C49">
        <v>1763.59</v>
      </c>
    </row>
    <row r="50" spans="1:3" x14ac:dyDescent="0.25">
      <c r="A50">
        <v>-1350</v>
      </c>
      <c r="B50">
        <v>710815</v>
      </c>
      <c r="C50">
        <v>1799.96</v>
      </c>
    </row>
    <row r="51" spans="1:3" x14ac:dyDescent="0.25">
      <c r="A51">
        <v>-1200</v>
      </c>
      <c r="B51">
        <v>713926</v>
      </c>
      <c r="C51">
        <v>1582.68</v>
      </c>
    </row>
    <row r="52" spans="1:3" x14ac:dyDescent="0.25">
      <c r="A52">
        <v>-1050</v>
      </c>
      <c r="B52">
        <v>714154</v>
      </c>
      <c r="C52">
        <v>1590.82</v>
      </c>
    </row>
    <row r="53" spans="1:3" x14ac:dyDescent="0.25">
      <c r="A53">
        <v>-900</v>
      </c>
      <c r="B53">
        <v>719803</v>
      </c>
      <c r="C53">
        <v>1785.61</v>
      </c>
    </row>
    <row r="54" spans="1:3" x14ac:dyDescent="0.25">
      <c r="A54">
        <v>-750</v>
      </c>
      <c r="B54">
        <v>721411</v>
      </c>
      <c r="C54">
        <v>1747.36</v>
      </c>
    </row>
    <row r="55" spans="1:3" x14ac:dyDescent="0.25">
      <c r="A55">
        <v>-600</v>
      </c>
      <c r="B55">
        <v>724362</v>
      </c>
      <c r="C55">
        <v>1582.7</v>
      </c>
    </row>
    <row r="56" spans="1:3" x14ac:dyDescent="0.25">
      <c r="A56">
        <v>-450</v>
      </c>
      <c r="B56">
        <v>727254</v>
      </c>
      <c r="C56">
        <v>1753.71</v>
      </c>
    </row>
    <row r="57" spans="1:3" x14ac:dyDescent="0.25">
      <c r="A57">
        <v>-300</v>
      </c>
      <c r="B57">
        <v>728619</v>
      </c>
      <c r="C57">
        <v>1744.14</v>
      </c>
    </row>
    <row r="58" spans="1:3" x14ac:dyDescent="0.25">
      <c r="A58">
        <v>-150</v>
      </c>
      <c r="B58">
        <v>731891</v>
      </c>
      <c r="C58">
        <v>1724.94</v>
      </c>
    </row>
    <row r="59" spans="1:3" x14ac:dyDescent="0.25">
      <c r="A59">
        <v>0</v>
      </c>
      <c r="B59">
        <v>733643</v>
      </c>
      <c r="C59">
        <v>718.16800000000001</v>
      </c>
    </row>
    <row r="60" spans="1:3" x14ac:dyDescent="0.25">
      <c r="A60">
        <v>150</v>
      </c>
      <c r="B60">
        <v>737784</v>
      </c>
      <c r="C60">
        <v>1830.6</v>
      </c>
    </row>
    <row r="61" spans="1:3" x14ac:dyDescent="0.25">
      <c r="A61">
        <v>300</v>
      </c>
      <c r="B61">
        <v>738242</v>
      </c>
      <c r="C61">
        <v>1831.9</v>
      </c>
    </row>
    <row r="62" spans="1:3" x14ac:dyDescent="0.25">
      <c r="A62">
        <v>450</v>
      </c>
      <c r="B62">
        <v>738551</v>
      </c>
      <c r="C62">
        <v>1628.68</v>
      </c>
    </row>
    <row r="63" spans="1:3" x14ac:dyDescent="0.25">
      <c r="A63">
        <v>600</v>
      </c>
      <c r="B63">
        <v>742084</v>
      </c>
      <c r="C63">
        <v>1789.32</v>
      </c>
    </row>
    <row r="64" spans="1:3" x14ac:dyDescent="0.25">
      <c r="A64">
        <v>750</v>
      </c>
      <c r="B64">
        <v>743730</v>
      </c>
      <c r="C64">
        <v>1759.08</v>
      </c>
    </row>
    <row r="65" spans="1:3" x14ac:dyDescent="0.25">
      <c r="A65">
        <v>900</v>
      </c>
      <c r="B65">
        <v>743567</v>
      </c>
      <c r="C65">
        <v>1682.59</v>
      </c>
    </row>
    <row r="66" spans="1:3" x14ac:dyDescent="0.25">
      <c r="A66">
        <v>1050</v>
      </c>
      <c r="B66">
        <v>747457</v>
      </c>
      <c r="C66">
        <v>1748.91</v>
      </c>
    </row>
    <row r="67" spans="1:3" x14ac:dyDescent="0.25">
      <c r="A67">
        <v>1200</v>
      </c>
      <c r="B67">
        <v>751037</v>
      </c>
      <c r="C67">
        <v>1820.5</v>
      </c>
    </row>
    <row r="68" spans="1:3" x14ac:dyDescent="0.25">
      <c r="A68">
        <v>1350</v>
      </c>
      <c r="B68">
        <v>754644</v>
      </c>
      <c r="C68">
        <v>1830.38</v>
      </c>
    </row>
    <row r="69" spans="1:3" x14ac:dyDescent="0.25">
      <c r="A69">
        <v>1500</v>
      </c>
      <c r="B69">
        <v>753716</v>
      </c>
      <c r="C69">
        <v>1786.48</v>
      </c>
    </row>
    <row r="71" spans="1:3" x14ac:dyDescent="0.25">
      <c r="A71" t="s">
        <v>5</v>
      </c>
      <c r="B71" t="s">
        <v>1</v>
      </c>
      <c r="C71" t="s">
        <v>2</v>
      </c>
    </row>
    <row r="72" spans="1:3" x14ac:dyDescent="0.25">
      <c r="A72">
        <v>-1500</v>
      </c>
      <c r="B72">
        <v>709531</v>
      </c>
      <c r="C72">
        <v>1669.43</v>
      </c>
    </row>
    <row r="73" spans="1:3" x14ac:dyDescent="0.25">
      <c r="A73">
        <v>-1350</v>
      </c>
      <c r="B73">
        <v>709314</v>
      </c>
      <c r="C73">
        <v>1604.88</v>
      </c>
    </row>
    <row r="74" spans="1:3" x14ac:dyDescent="0.25">
      <c r="A74">
        <v>-1200</v>
      </c>
      <c r="B74">
        <v>714462</v>
      </c>
      <c r="C74">
        <v>1695.73</v>
      </c>
    </row>
    <row r="75" spans="1:3" x14ac:dyDescent="0.25">
      <c r="A75">
        <v>-1050</v>
      </c>
      <c r="B75">
        <v>712520</v>
      </c>
      <c r="C75">
        <v>1575.11</v>
      </c>
    </row>
    <row r="76" spans="1:3" x14ac:dyDescent="0.25">
      <c r="A76">
        <v>-900</v>
      </c>
      <c r="B76">
        <v>719887</v>
      </c>
      <c r="C76">
        <v>1778.84</v>
      </c>
    </row>
    <row r="77" spans="1:3" x14ac:dyDescent="0.25">
      <c r="A77">
        <v>-750</v>
      </c>
      <c r="B77">
        <v>720630</v>
      </c>
      <c r="C77">
        <v>1567.09</v>
      </c>
    </row>
    <row r="78" spans="1:3" x14ac:dyDescent="0.25">
      <c r="A78">
        <v>-600</v>
      </c>
      <c r="B78">
        <v>724110</v>
      </c>
      <c r="C78">
        <v>1680.3</v>
      </c>
    </row>
    <row r="79" spans="1:3" x14ac:dyDescent="0.25">
      <c r="A79">
        <v>-450</v>
      </c>
      <c r="B79">
        <v>723886</v>
      </c>
      <c r="C79">
        <v>1705.09</v>
      </c>
    </row>
    <row r="80" spans="1:3" x14ac:dyDescent="0.25">
      <c r="A80">
        <v>-300</v>
      </c>
      <c r="B80">
        <v>728207</v>
      </c>
      <c r="C80">
        <v>1653.41</v>
      </c>
    </row>
    <row r="81" spans="1:3" x14ac:dyDescent="0.25">
      <c r="A81">
        <v>-150</v>
      </c>
      <c r="B81">
        <v>732786</v>
      </c>
      <c r="C81">
        <v>1815.62</v>
      </c>
    </row>
    <row r="82" spans="1:3" x14ac:dyDescent="0.25">
      <c r="A82">
        <v>0</v>
      </c>
      <c r="B82">
        <v>733643</v>
      </c>
      <c r="C82">
        <v>718.16800000000001</v>
      </c>
    </row>
    <row r="83" spans="1:3" x14ac:dyDescent="0.25">
      <c r="A83">
        <v>150</v>
      </c>
      <c r="B83">
        <v>735306</v>
      </c>
      <c r="C83">
        <v>1797.09</v>
      </c>
    </row>
    <row r="84" spans="1:3" x14ac:dyDescent="0.25">
      <c r="A84">
        <v>300</v>
      </c>
      <c r="B84">
        <v>739238</v>
      </c>
      <c r="C84">
        <v>1792.75</v>
      </c>
    </row>
    <row r="85" spans="1:3" x14ac:dyDescent="0.25">
      <c r="A85">
        <v>450</v>
      </c>
      <c r="B85">
        <v>741334</v>
      </c>
      <c r="C85">
        <v>1792.62</v>
      </c>
    </row>
    <row r="86" spans="1:3" x14ac:dyDescent="0.25">
      <c r="A86">
        <v>600</v>
      </c>
      <c r="B86">
        <v>743099</v>
      </c>
      <c r="C86">
        <v>1796.35</v>
      </c>
    </row>
    <row r="87" spans="1:3" x14ac:dyDescent="0.25">
      <c r="A87">
        <v>750</v>
      </c>
      <c r="B87">
        <v>745283</v>
      </c>
      <c r="C87">
        <v>1850.95</v>
      </c>
    </row>
    <row r="88" spans="1:3" x14ac:dyDescent="0.25">
      <c r="A88">
        <v>900</v>
      </c>
      <c r="B88">
        <v>748219</v>
      </c>
      <c r="C88">
        <v>1815.02</v>
      </c>
    </row>
    <row r="89" spans="1:3" x14ac:dyDescent="0.25">
      <c r="A89">
        <v>1050</v>
      </c>
      <c r="B89">
        <v>749008</v>
      </c>
      <c r="C89">
        <v>1614.76</v>
      </c>
    </row>
    <row r="90" spans="1:3" x14ac:dyDescent="0.25">
      <c r="A90">
        <v>1200</v>
      </c>
      <c r="B90">
        <v>753703</v>
      </c>
      <c r="C90">
        <v>1846.04</v>
      </c>
    </row>
    <row r="91" spans="1:3" x14ac:dyDescent="0.25">
      <c r="A91">
        <v>1350</v>
      </c>
      <c r="B91">
        <v>755048</v>
      </c>
      <c r="C91">
        <v>1772.8</v>
      </c>
    </row>
    <row r="92" spans="1:3" x14ac:dyDescent="0.25">
      <c r="A92">
        <v>1500</v>
      </c>
      <c r="B92">
        <v>760635</v>
      </c>
      <c r="C92">
        <v>1859.1</v>
      </c>
    </row>
    <row r="94" spans="1:3" x14ac:dyDescent="0.25">
      <c r="A94" t="s">
        <v>6</v>
      </c>
      <c r="B94" t="s">
        <v>1</v>
      </c>
      <c r="C94" t="s">
        <v>2</v>
      </c>
    </row>
    <row r="95" spans="1:3" x14ac:dyDescent="0.25">
      <c r="A95">
        <v>-1500</v>
      </c>
      <c r="B95">
        <v>714756</v>
      </c>
      <c r="C95">
        <v>1710.52</v>
      </c>
    </row>
    <row r="96" spans="1:3" x14ac:dyDescent="0.25">
      <c r="A96">
        <v>-1350</v>
      </c>
      <c r="B96">
        <v>712235</v>
      </c>
      <c r="C96">
        <v>1724.78</v>
      </c>
    </row>
    <row r="97" spans="1:3" x14ac:dyDescent="0.25">
      <c r="A97">
        <v>-1200</v>
      </c>
      <c r="B97">
        <v>715483</v>
      </c>
      <c r="C97">
        <v>1742.86</v>
      </c>
    </row>
    <row r="98" spans="1:3" x14ac:dyDescent="0.25">
      <c r="A98">
        <v>-1050</v>
      </c>
      <c r="B98">
        <v>718192</v>
      </c>
      <c r="C98">
        <v>1701.37</v>
      </c>
    </row>
    <row r="99" spans="1:3" x14ac:dyDescent="0.25">
      <c r="A99">
        <v>-900</v>
      </c>
      <c r="B99">
        <v>721585</v>
      </c>
      <c r="C99">
        <v>1617</v>
      </c>
    </row>
    <row r="100" spans="1:3" x14ac:dyDescent="0.25">
      <c r="A100">
        <v>-750</v>
      </c>
      <c r="B100">
        <v>720175</v>
      </c>
      <c r="C100">
        <v>1574.81</v>
      </c>
    </row>
    <row r="101" spans="1:3" x14ac:dyDescent="0.25">
      <c r="A101">
        <v>-600</v>
      </c>
      <c r="B101">
        <v>726479</v>
      </c>
      <c r="C101">
        <v>1766.71</v>
      </c>
    </row>
    <row r="102" spans="1:3" x14ac:dyDescent="0.25">
      <c r="A102">
        <v>-450</v>
      </c>
      <c r="B102">
        <v>724914</v>
      </c>
      <c r="C102">
        <v>1819.4</v>
      </c>
    </row>
    <row r="103" spans="1:3" x14ac:dyDescent="0.25">
      <c r="A103">
        <v>-300</v>
      </c>
      <c r="B103">
        <v>731705</v>
      </c>
      <c r="C103">
        <v>1792.88</v>
      </c>
    </row>
    <row r="104" spans="1:3" x14ac:dyDescent="0.25">
      <c r="A104">
        <v>-150</v>
      </c>
      <c r="B104">
        <v>731347</v>
      </c>
      <c r="C104">
        <v>1656.19</v>
      </c>
    </row>
    <row r="105" spans="1:3" x14ac:dyDescent="0.25">
      <c r="A105">
        <v>0</v>
      </c>
      <c r="B105">
        <v>733643</v>
      </c>
      <c r="C105">
        <v>718.16800000000001</v>
      </c>
    </row>
    <row r="106" spans="1:3" x14ac:dyDescent="0.25">
      <c r="A106">
        <v>150</v>
      </c>
      <c r="B106">
        <v>736899</v>
      </c>
      <c r="C106">
        <v>1843.61</v>
      </c>
    </row>
    <row r="107" spans="1:3" x14ac:dyDescent="0.25">
      <c r="A107">
        <v>300</v>
      </c>
      <c r="B107">
        <v>737757</v>
      </c>
      <c r="C107">
        <v>1788.37</v>
      </c>
    </row>
    <row r="108" spans="1:3" x14ac:dyDescent="0.25">
      <c r="A108">
        <v>450</v>
      </c>
      <c r="B108">
        <v>738423</v>
      </c>
      <c r="C108">
        <v>1603.62</v>
      </c>
    </row>
    <row r="109" spans="1:3" x14ac:dyDescent="0.25">
      <c r="A109">
        <v>600</v>
      </c>
      <c r="B109">
        <v>742892</v>
      </c>
      <c r="C109">
        <v>1777.94</v>
      </c>
    </row>
    <row r="110" spans="1:3" x14ac:dyDescent="0.25">
      <c r="A110">
        <v>750</v>
      </c>
      <c r="B110">
        <v>745390</v>
      </c>
      <c r="C110">
        <v>1766.53</v>
      </c>
    </row>
    <row r="111" spans="1:3" x14ac:dyDescent="0.25">
      <c r="A111">
        <v>900</v>
      </c>
      <c r="B111">
        <v>744155</v>
      </c>
      <c r="C111">
        <v>1729.68</v>
      </c>
    </row>
    <row r="112" spans="1:3" x14ac:dyDescent="0.25">
      <c r="A112">
        <v>1050</v>
      </c>
      <c r="B112">
        <v>748529</v>
      </c>
      <c r="C112">
        <v>1788.19</v>
      </c>
    </row>
    <row r="113" spans="1:3" x14ac:dyDescent="0.25">
      <c r="A113">
        <v>1200</v>
      </c>
      <c r="B113">
        <v>750736</v>
      </c>
      <c r="C113">
        <v>1774.11</v>
      </c>
    </row>
    <row r="114" spans="1:3" x14ac:dyDescent="0.25">
      <c r="A114">
        <v>1350</v>
      </c>
      <c r="B114">
        <v>754504</v>
      </c>
      <c r="C114">
        <v>1788.82</v>
      </c>
    </row>
    <row r="115" spans="1:3" x14ac:dyDescent="0.25">
      <c r="A115">
        <v>1500</v>
      </c>
      <c r="B115">
        <v>758161</v>
      </c>
      <c r="C115">
        <v>1870.62</v>
      </c>
    </row>
  </sheetData>
  <dataValidations count="5">
    <dataValidation type="list" allowBlank="1" showInputMessage="1" showErrorMessage="1" sqref="F7">
      <formula1>$A$95:$A$115</formula1>
    </dataValidation>
    <dataValidation type="list" allowBlank="1" showInputMessage="1" showErrorMessage="1" sqref="F6">
      <formula1>$A$72:$A$92</formula1>
    </dataValidation>
    <dataValidation type="list" allowBlank="1" showInputMessage="1" showErrorMessage="1" sqref="F5">
      <formula1>$A$49:$A$69</formula1>
    </dataValidation>
    <dataValidation type="list" allowBlank="1" showInputMessage="1" showErrorMessage="1" sqref="F4">
      <formula1>$A$26:$A$46</formula1>
    </dataValidation>
    <dataValidation type="list" allowBlank="1" showInputMessage="1" showErrorMessage="1" sqref="F3">
      <formula1>$A$3:$A$23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85" zoomScaleNormal="85" workbookViewId="0">
      <selection activeCell="I3" sqref="I3:I7"/>
    </sheetView>
  </sheetViews>
  <sheetFormatPr defaultRowHeight="15" x14ac:dyDescent="0.25"/>
  <cols>
    <col min="1" max="1" width="16.140625" bestFit="1" customWidth="1"/>
  </cols>
  <sheetData>
    <row r="1" spans="1:9" x14ac:dyDescent="0.25">
      <c r="A1" s="1" t="s">
        <v>12</v>
      </c>
    </row>
    <row r="2" spans="1:9" x14ac:dyDescent="0.25">
      <c r="A2" t="s">
        <v>11</v>
      </c>
      <c r="B2" t="s">
        <v>1</v>
      </c>
      <c r="C2" t="s">
        <v>2</v>
      </c>
    </row>
    <row r="3" spans="1:9" x14ac:dyDescent="0.25">
      <c r="A3">
        <v>-1500</v>
      </c>
      <c r="B3">
        <v>639922</v>
      </c>
      <c r="C3">
        <v>1564.75</v>
      </c>
      <c r="E3" t="s">
        <v>36</v>
      </c>
      <c r="F3">
        <f>'Summary Sheet'!C8</f>
        <v>1050</v>
      </c>
      <c r="G3">
        <f>$B$13</f>
        <v>658080</v>
      </c>
      <c r="H3">
        <f>VLOOKUP(F3,A4:B24,2,FALSE)</f>
        <v>674606</v>
      </c>
      <c r="I3">
        <f>ABS((H3-G3)/(F3))</f>
        <v>15.73904761904762</v>
      </c>
    </row>
    <row r="4" spans="1:9" x14ac:dyDescent="0.25">
      <c r="A4">
        <v>-1350</v>
      </c>
      <c r="B4">
        <v>643044</v>
      </c>
      <c r="C4">
        <v>1587.62</v>
      </c>
      <c r="E4" t="s">
        <v>31</v>
      </c>
      <c r="F4">
        <f>'Summary Sheet'!C9</f>
        <v>750</v>
      </c>
      <c r="G4">
        <f t="shared" ref="G4:G7" si="0">$B$13</f>
        <v>658080</v>
      </c>
      <c r="H4">
        <f>VLOOKUP(F4,A26:B47,2,FALSE)</f>
        <v>672361</v>
      </c>
      <c r="I4">
        <f t="shared" ref="I4:I7" si="1">ABS((H4-G4)/(F4))</f>
        <v>19.041333333333334</v>
      </c>
    </row>
    <row r="5" spans="1:9" x14ac:dyDescent="0.25">
      <c r="A5">
        <v>-1200</v>
      </c>
      <c r="B5">
        <v>643550</v>
      </c>
      <c r="C5">
        <v>1516.51</v>
      </c>
      <c r="E5" t="s">
        <v>32</v>
      </c>
      <c r="F5">
        <f>'Summary Sheet'!C10</f>
        <v>750</v>
      </c>
      <c r="G5">
        <f t="shared" si="0"/>
        <v>658080</v>
      </c>
      <c r="H5">
        <f>VLOOKUP(F5,A50:B70,2,FALSE)</f>
        <v>673950</v>
      </c>
      <c r="I5">
        <f t="shared" si="1"/>
        <v>21.16</v>
      </c>
    </row>
    <row r="6" spans="1:9" x14ac:dyDescent="0.25">
      <c r="A6">
        <v>-1050</v>
      </c>
      <c r="B6">
        <v>645765</v>
      </c>
      <c r="C6">
        <v>1573.44</v>
      </c>
      <c r="E6" t="s">
        <v>33</v>
      </c>
      <c r="F6">
        <f>'Summary Sheet'!C11</f>
        <v>600</v>
      </c>
      <c r="G6">
        <f t="shared" si="0"/>
        <v>658080</v>
      </c>
      <c r="H6">
        <f>VLOOKUP(F6,A73:B93,2,FALSE)</f>
        <v>665854</v>
      </c>
      <c r="I6">
        <f t="shared" si="1"/>
        <v>12.956666666666667</v>
      </c>
    </row>
    <row r="7" spans="1:9" x14ac:dyDescent="0.25">
      <c r="A7">
        <v>-900</v>
      </c>
      <c r="B7">
        <v>648548</v>
      </c>
      <c r="C7">
        <v>1581.49</v>
      </c>
      <c r="E7" t="s">
        <v>34</v>
      </c>
      <c r="F7">
        <f>'Summary Sheet'!C12</f>
        <v>600</v>
      </c>
      <c r="G7">
        <f t="shared" si="0"/>
        <v>658080</v>
      </c>
      <c r="H7">
        <f>VLOOKUP(F7,A96:B116,2,FALSE)</f>
        <v>668120</v>
      </c>
      <c r="I7">
        <f t="shared" si="1"/>
        <v>16.733333333333334</v>
      </c>
    </row>
    <row r="8" spans="1:9" x14ac:dyDescent="0.25">
      <c r="A8">
        <v>-750</v>
      </c>
      <c r="B8">
        <v>649534</v>
      </c>
      <c r="C8">
        <v>1517.49</v>
      </c>
    </row>
    <row r="9" spans="1:9" x14ac:dyDescent="0.25">
      <c r="A9">
        <v>-600</v>
      </c>
      <c r="B9">
        <v>652890</v>
      </c>
      <c r="C9">
        <v>1419.87</v>
      </c>
    </row>
    <row r="10" spans="1:9" x14ac:dyDescent="0.25">
      <c r="A10">
        <v>-450</v>
      </c>
      <c r="B10">
        <v>653207</v>
      </c>
      <c r="C10">
        <v>1577.52</v>
      </c>
    </row>
    <row r="11" spans="1:9" x14ac:dyDescent="0.25">
      <c r="A11">
        <v>-300</v>
      </c>
      <c r="B11">
        <v>656651</v>
      </c>
      <c r="C11">
        <v>1622.1</v>
      </c>
    </row>
    <row r="12" spans="1:9" x14ac:dyDescent="0.25">
      <c r="A12">
        <v>-150</v>
      </c>
      <c r="B12">
        <v>660893</v>
      </c>
      <c r="C12">
        <v>1547.24</v>
      </c>
    </row>
    <row r="13" spans="1:9" x14ac:dyDescent="0.25">
      <c r="A13">
        <v>0</v>
      </c>
      <c r="B13">
        <v>658080</v>
      </c>
      <c r="C13">
        <v>512.42200000000003</v>
      </c>
    </row>
    <row r="14" spans="1:9" x14ac:dyDescent="0.25">
      <c r="A14">
        <v>150</v>
      </c>
      <c r="B14">
        <v>662009</v>
      </c>
      <c r="C14">
        <v>1545.73</v>
      </c>
    </row>
    <row r="15" spans="1:9" x14ac:dyDescent="0.25">
      <c r="A15">
        <v>300</v>
      </c>
      <c r="B15">
        <v>663979</v>
      </c>
      <c r="C15">
        <v>1573.06</v>
      </c>
    </row>
    <row r="16" spans="1:9" x14ac:dyDescent="0.25">
      <c r="A16">
        <v>450</v>
      </c>
      <c r="B16">
        <v>668889</v>
      </c>
      <c r="C16">
        <v>1478.53</v>
      </c>
    </row>
    <row r="17" spans="1:3" x14ac:dyDescent="0.25">
      <c r="A17">
        <v>600</v>
      </c>
      <c r="B17">
        <v>667445</v>
      </c>
      <c r="C17">
        <v>1594.33</v>
      </c>
    </row>
    <row r="18" spans="1:3" x14ac:dyDescent="0.25">
      <c r="A18">
        <v>750</v>
      </c>
      <c r="B18">
        <v>672381</v>
      </c>
      <c r="C18">
        <v>1453.46</v>
      </c>
    </row>
    <row r="19" spans="1:3" x14ac:dyDescent="0.25">
      <c r="A19">
        <v>900</v>
      </c>
      <c r="B19">
        <v>672952</v>
      </c>
      <c r="C19">
        <v>1641.96</v>
      </c>
    </row>
    <row r="20" spans="1:3" x14ac:dyDescent="0.25">
      <c r="A20">
        <v>1050</v>
      </c>
      <c r="B20">
        <v>674606</v>
      </c>
      <c r="C20">
        <v>1624.54</v>
      </c>
    </row>
    <row r="21" spans="1:3" x14ac:dyDescent="0.25">
      <c r="A21">
        <v>1200</v>
      </c>
      <c r="B21">
        <v>677024</v>
      </c>
      <c r="C21">
        <v>1596.28</v>
      </c>
    </row>
    <row r="22" spans="1:3" x14ac:dyDescent="0.25">
      <c r="A22">
        <v>1350</v>
      </c>
      <c r="B22">
        <v>679423</v>
      </c>
      <c r="C22">
        <v>1703.69</v>
      </c>
    </row>
    <row r="23" spans="1:3" x14ac:dyDescent="0.25">
      <c r="A23">
        <v>1500</v>
      </c>
      <c r="B23">
        <v>678352</v>
      </c>
      <c r="C23">
        <v>1541.39</v>
      </c>
    </row>
    <row r="25" spans="1:3" x14ac:dyDescent="0.25">
      <c r="A25" t="s">
        <v>3</v>
      </c>
      <c r="B25" t="s">
        <v>1</v>
      </c>
      <c r="C25" t="s">
        <v>2</v>
      </c>
    </row>
    <row r="26" spans="1:3" x14ac:dyDescent="0.25">
      <c r="A26">
        <v>-1500</v>
      </c>
      <c r="B26">
        <v>637998</v>
      </c>
      <c r="C26">
        <v>1579.84</v>
      </c>
    </row>
    <row r="27" spans="1:3" x14ac:dyDescent="0.25">
      <c r="A27">
        <v>-1350</v>
      </c>
      <c r="B27">
        <v>639638</v>
      </c>
      <c r="C27">
        <v>1553.97</v>
      </c>
    </row>
    <row r="28" spans="1:3" x14ac:dyDescent="0.25">
      <c r="A28">
        <v>-1200</v>
      </c>
      <c r="B28">
        <v>643453</v>
      </c>
      <c r="C28">
        <v>1566.24</v>
      </c>
    </row>
    <row r="29" spans="1:3" x14ac:dyDescent="0.25">
      <c r="A29">
        <v>-1050</v>
      </c>
      <c r="B29">
        <v>644350</v>
      </c>
      <c r="C29">
        <v>1557.8</v>
      </c>
    </row>
    <row r="30" spans="1:3" x14ac:dyDescent="0.25">
      <c r="A30">
        <v>-900</v>
      </c>
      <c r="B30">
        <v>649240</v>
      </c>
      <c r="C30">
        <v>1400.79</v>
      </c>
    </row>
    <row r="31" spans="1:3" x14ac:dyDescent="0.25">
      <c r="A31">
        <v>-750</v>
      </c>
      <c r="B31">
        <v>649842</v>
      </c>
      <c r="C31">
        <v>1612.61</v>
      </c>
    </row>
    <row r="32" spans="1:3" x14ac:dyDescent="0.25">
      <c r="A32">
        <v>-600</v>
      </c>
      <c r="B32">
        <v>651849</v>
      </c>
      <c r="C32">
        <v>1557.7</v>
      </c>
    </row>
    <row r="33" spans="1:3" x14ac:dyDescent="0.25">
      <c r="A33">
        <v>-450</v>
      </c>
      <c r="B33">
        <v>653715</v>
      </c>
      <c r="C33">
        <v>1601.98</v>
      </c>
    </row>
    <row r="34" spans="1:3" x14ac:dyDescent="0.25">
      <c r="A34">
        <v>-300</v>
      </c>
      <c r="B34">
        <v>657744</v>
      </c>
      <c r="C34">
        <v>1635.77</v>
      </c>
    </row>
    <row r="35" spans="1:3" x14ac:dyDescent="0.25">
      <c r="A35">
        <v>-150</v>
      </c>
      <c r="B35">
        <v>658798</v>
      </c>
      <c r="C35">
        <v>1619.36</v>
      </c>
    </row>
    <row r="36" spans="1:3" x14ac:dyDescent="0.25">
      <c r="A36">
        <v>0</v>
      </c>
      <c r="B36">
        <v>658080</v>
      </c>
      <c r="C36">
        <v>512.42200000000003</v>
      </c>
    </row>
    <row r="37" spans="1:3" x14ac:dyDescent="0.25">
      <c r="A37">
        <v>150</v>
      </c>
      <c r="B37">
        <v>663590</v>
      </c>
      <c r="C37">
        <v>1649.38</v>
      </c>
    </row>
    <row r="38" spans="1:3" x14ac:dyDescent="0.25">
      <c r="A38">
        <v>300</v>
      </c>
      <c r="B38">
        <v>665003</v>
      </c>
      <c r="C38">
        <v>1646.92</v>
      </c>
    </row>
    <row r="39" spans="1:3" x14ac:dyDescent="0.25">
      <c r="A39">
        <v>450</v>
      </c>
      <c r="B39">
        <v>667325</v>
      </c>
      <c r="C39">
        <v>1568.4</v>
      </c>
    </row>
    <row r="40" spans="1:3" x14ac:dyDescent="0.25">
      <c r="A40">
        <v>600</v>
      </c>
      <c r="B40">
        <v>669519</v>
      </c>
      <c r="C40">
        <v>1672.21</v>
      </c>
    </row>
    <row r="41" spans="1:3" x14ac:dyDescent="0.25">
      <c r="A41">
        <v>750</v>
      </c>
      <c r="B41">
        <v>672361</v>
      </c>
      <c r="C41">
        <v>1564.75</v>
      </c>
    </row>
    <row r="42" spans="1:3" x14ac:dyDescent="0.25">
      <c r="A42">
        <v>900</v>
      </c>
      <c r="B42">
        <v>672681</v>
      </c>
      <c r="C42">
        <v>1702.03</v>
      </c>
    </row>
    <row r="43" spans="1:3" x14ac:dyDescent="0.25">
      <c r="A43">
        <v>1050</v>
      </c>
      <c r="B43">
        <v>673486</v>
      </c>
      <c r="C43">
        <v>1591.92</v>
      </c>
    </row>
    <row r="44" spans="1:3" x14ac:dyDescent="0.25">
      <c r="A44">
        <v>1200</v>
      </c>
      <c r="B44">
        <v>676275</v>
      </c>
      <c r="C44">
        <v>1608.59</v>
      </c>
    </row>
    <row r="45" spans="1:3" x14ac:dyDescent="0.25">
      <c r="A45">
        <v>1350</v>
      </c>
      <c r="B45">
        <v>679201</v>
      </c>
      <c r="C45">
        <v>1476.24</v>
      </c>
    </row>
    <row r="46" spans="1:3" x14ac:dyDescent="0.25">
      <c r="A46">
        <v>1500</v>
      </c>
      <c r="B46">
        <v>677552</v>
      </c>
      <c r="C46">
        <v>1620.85</v>
      </c>
    </row>
    <row r="48" spans="1:3" x14ac:dyDescent="0.25">
      <c r="A48" t="s">
        <v>4</v>
      </c>
      <c r="B48" t="s">
        <v>1</v>
      </c>
      <c r="C48" t="s">
        <v>2</v>
      </c>
    </row>
    <row r="49" spans="1:3" x14ac:dyDescent="0.25">
      <c r="A49">
        <v>-1500</v>
      </c>
      <c r="B49">
        <v>640404</v>
      </c>
      <c r="C49">
        <v>1534.48</v>
      </c>
    </row>
    <row r="50" spans="1:3" x14ac:dyDescent="0.25">
      <c r="A50">
        <v>-1350</v>
      </c>
      <c r="B50">
        <v>644023</v>
      </c>
      <c r="C50">
        <v>1693.41</v>
      </c>
    </row>
    <row r="51" spans="1:3" x14ac:dyDescent="0.25">
      <c r="A51">
        <v>-1200</v>
      </c>
      <c r="B51">
        <v>645048</v>
      </c>
      <c r="C51">
        <v>1578.43</v>
      </c>
    </row>
    <row r="52" spans="1:3" x14ac:dyDescent="0.25">
      <c r="A52">
        <v>-1050</v>
      </c>
      <c r="B52">
        <v>646562</v>
      </c>
      <c r="C52">
        <v>1613.44</v>
      </c>
    </row>
    <row r="53" spans="1:3" x14ac:dyDescent="0.25">
      <c r="A53">
        <v>-900</v>
      </c>
      <c r="B53">
        <v>648519</v>
      </c>
      <c r="C53">
        <v>1533.34</v>
      </c>
    </row>
    <row r="54" spans="1:3" x14ac:dyDescent="0.25">
      <c r="A54">
        <v>-750</v>
      </c>
      <c r="B54">
        <v>651117</v>
      </c>
      <c r="C54">
        <v>1572.3</v>
      </c>
    </row>
    <row r="55" spans="1:3" x14ac:dyDescent="0.25">
      <c r="A55">
        <v>-600</v>
      </c>
      <c r="B55">
        <v>652828</v>
      </c>
      <c r="C55">
        <v>1640.11</v>
      </c>
    </row>
    <row r="56" spans="1:3" x14ac:dyDescent="0.25">
      <c r="A56">
        <v>-450</v>
      </c>
      <c r="B56">
        <v>654588</v>
      </c>
      <c r="C56">
        <v>1620.1</v>
      </c>
    </row>
    <row r="57" spans="1:3" x14ac:dyDescent="0.25">
      <c r="A57">
        <v>-300</v>
      </c>
      <c r="B57">
        <v>655517</v>
      </c>
      <c r="C57">
        <v>1604.21</v>
      </c>
    </row>
    <row r="58" spans="1:3" x14ac:dyDescent="0.25">
      <c r="A58">
        <v>-150</v>
      </c>
      <c r="B58">
        <v>658607</v>
      </c>
      <c r="C58">
        <v>1602.05</v>
      </c>
    </row>
    <row r="59" spans="1:3" x14ac:dyDescent="0.25">
      <c r="A59">
        <v>0</v>
      </c>
      <c r="B59">
        <v>658080</v>
      </c>
      <c r="C59">
        <v>512.42200000000003</v>
      </c>
    </row>
    <row r="60" spans="1:3" x14ac:dyDescent="0.25">
      <c r="A60">
        <v>150</v>
      </c>
      <c r="B60">
        <v>662989</v>
      </c>
      <c r="C60">
        <v>1591.17</v>
      </c>
    </row>
    <row r="61" spans="1:3" x14ac:dyDescent="0.25">
      <c r="A61">
        <v>300</v>
      </c>
      <c r="B61">
        <v>664782</v>
      </c>
      <c r="C61">
        <v>1604.17</v>
      </c>
    </row>
    <row r="62" spans="1:3" x14ac:dyDescent="0.25">
      <c r="A62">
        <v>450</v>
      </c>
      <c r="B62">
        <v>664810</v>
      </c>
      <c r="C62">
        <v>1614.92</v>
      </c>
    </row>
    <row r="63" spans="1:3" x14ac:dyDescent="0.25">
      <c r="A63">
        <v>600</v>
      </c>
      <c r="B63">
        <v>669612</v>
      </c>
      <c r="C63">
        <v>1663.36</v>
      </c>
    </row>
    <row r="64" spans="1:3" x14ac:dyDescent="0.25">
      <c r="A64">
        <v>750</v>
      </c>
      <c r="B64">
        <v>673950</v>
      </c>
      <c r="C64">
        <v>1473.89</v>
      </c>
    </row>
    <row r="65" spans="1:3" x14ac:dyDescent="0.25">
      <c r="A65">
        <v>900</v>
      </c>
      <c r="B65">
        <v>671944</v>
      </c>
      <c r="C65">
        <v>1554.27</v>
      </c>
    </row>
    <row r="66" spans="1:3" x14ac:dyDescent="0.25">
      <c r="A66">
        <v>1050</v>
      </c>
      <c r="B66">
        <v>674401</v>
      </c>
      <c r="C66">
        <v>1637.84</v>
      </c>
    </row>
    <row r="67" spans="1:3" x14ac:dyDescent="0.25">
      <c r="A67">
        <v>1200</v>
      </c>
      <c r="B67">
        <v>674721</v>
      </c>
      <c r="C67">
        <v>1558.12</v>
      </c>
    </row>
    <row r="68" spans="1:3" x14ac:dyDescent="0.25">
      <c r="A68">
        <v>1350</v>
      </c>
      <c r="B68">
        <v>677378</v>
      </c>
      <c r="C68">
        <v>1624.81</v>
      </c>
    </row>
    <row r="69" spans="1:3" x14ac:dyDescent="0.25">
      <c r="A69">
        <v>1500</v>
      </c>
      <c r="B69">
        <v>682432</v>
      </c>
      <c r="C69">
        <v>1532.79</v>
      </c>
    </row>
    <row r="71" spans="1:3" x14ac:dyDescent="0.25">
      <c r="A71" t="s">
        <v>5</v>
      </c>
      <c r="B71" t="s">
        <v>1</v>
      </c>
      <c r="C71" t="s">
        <v>2</v>
      </c>
    </row>
    <row r="72" spans="1:3" x14ac:dyDescent="0.25">
      <c r="A72">
        <v>-1500</v>
      </c>
      <c r="B72">
        <v>646028</v>
      </c>
      <c r="C72">
        <v>1482.24</v>
      </c>
    </row>
    <row r="73" spans="1:3" x14ac:dyDescent="0.25">
      <c r="A73">
        <v>-1350</v>
      </c>
      <c r="B73">
        <v>646936</v>
      </c>
      <c r="C73">
        <v>1489.11</v>
      </c>
    </row>
    <row r="74" spans="1:3" x14ac:dyDescent="0.25">
      <c r="A74">
        <v>-1200</v>
      </c>
      <c r="B74">
        <v>650698</v>
      </c>
      <c r="C74">
        <v>1582.35</v>
      </c>
    </row>
    <row r="75" spans="1:3" x14ac:dyDescent="0.25">
      <c r="A75">
        <v>-1050</v>
      </c>
      <c r="B75">
        <v>653774</v>
      </c>
      <c r="C75">
        <v>1517.5</v>
      </c>
    </row>
    <row r="76" spans="1:3" x14ac:dyDescent="0.25">
      <c r="A76">
        <v>-900</v>
      </c>
      <c r="B76">
        <v>651455</v>
      </c>
      <c r="C76">
        <v>1522.99</v>
      </c>
    </row>
    <row r="77" spans="1:3" x14ac:dyDescent="0.25">
      <c r="A77">
        <v>-750</v>
      </c>
      <c r="B77">
        <v>653591</v>
      </c>
      <c r="C77">
        <v>1547.06</v>
      </c>
    </row>
    <row r="78" spans="1:3" x14ac:dyDescent="0.25">
      <c r="A78">
        <v>-600</v>
      </c>
      <c r="B78">
        <v>656530</v>
      </c>
      <c r="C78">
        <v>1377.67</v>
      </c>
    </row>
    <row r="79" spans="1:3" x14ac:dyDescent="0.25">
      <c r="A79">
        <v>-450</v>
      </c>
      <c r="B79">
        <v>655396</v>
      </c>
      <c r="C79">
        <v>1501.78</v>
      </c>
    </row>
    <row r="80" spans="1:3" x14ac:dyDescent="0.25">
      <c r="A80">
        <v>-300</v>
      </c>
      <c r="B80">
        <v>660176</v>
      </c>
      <c r="C80">
        <v>1444.58</v>
      </c>
    </row>
    <row r="81" spans="1:3" x14ac:dyDescent="0.25">
      <c r="A81">
        <v>-150</v>
      </c>
      <c r="B81">
        <v>659480</v>
      </c>
      <c r="C81">
        <v>1616.15</v>
      </c>
    </row>
    <row r="82" spans="1:3" x14ac:dyDescent="0.25">
      <c r="A82">
        <v>0</v>
      </c>
      <c r="B82">
        <v>658080</v>
      </c>
      <c r="C82">
        <v>512.42200000000003</v>
      </c>
    </row>
    <row r="83" spans="1:3" x14ac:dyDescent="0.25">
      <c r="A83">
        <v>150</v>
      </c>
      <c r="B83">
        <v>663939</v>
      </c>
      <c r="C83">
        <v>1426.61</v>
      </c>
    </row>
    <row r="84" spans="1:3" x14ac:dyDescent="0.25">
      <c r="A84">
        <v>300</v>
      </c>
      <c r="B84">
        <v>665743</v>
      </c>
      <c r="C84">
        <v>1464.91</v>
      </c>
    </row>
    <row r="85" spans="1:3" x14ac:dyDescent="0.25">
      <c r="A85">
        <v>450</v>
      </c>
      <c r="B85">
        <v>666753</v>
      </c>
      <c r="C85">
        <v>1523.26</v>
      </c>
    </row>
    <row r="86" spans="1:3" x14ac:dyDescent="0.25">
      <c r="A86">
        <v>600</v>
      </c>
      <c r="B86">
        <v>665854</v>
      </c>
      <c r="C86">
        <v>1709.15</v>
      </c>
    </row>
    <row r="87" spans="1:3" x14ac:dyDescent="0.25">
      <c r="A87">
        <v>750</v>
      </c>
      <c r="B87">
        <v>668215</v>
      </c>
      <c r="C87">
        <v>1456.91</v>
      </c>
    </row>
    <row r="88" spans="1:3" x14ac:dyDescent="0.25">
      <c r="A88">
        <v>900</v>
      </c>
      <c r="B88">
        <v>669891</v>
      </c>
      <c r="C88">
        <v>1657.85</v>
      </c>
    </row>
    <row r="89" spans="1:3" x14ac:dyDescent="0.25">
      <c r="A89">
        <v>1050</v>
      </c>
      <c r="B89">
        <v>670272</v>
      </c>
      <c r="C89">
        <v>1538.93</v>
      </c>
    </row>
    <row r="90" spans="1:3" x14ac:dyDescent="0.25">
      <c r="A90">
        <v>1200</v>
      </c>
      <c r="B90">
        <v>671698</v>
      </c>
      <c r="C90">
        <v>1606.94</v>
      </c>
    </row>
    <row r="91" spans="1:3" x14ac:dyDescent="0.25">
      <c r="A91">
        <v>1350</v>
      </c>
      <c r="B91">
        <v>674386</v>
      </c>
      <c r="C91">
        <v>1423.8</v>
      </c>
    </row>
    <row r="92" spans="1:3" x14ac:dyDescent="0.25">
      <c r="A92">
        <v>1500</v>
      </c>
      <c r="B92">
        <v>675748</v>
      </c>
      <c r="C92">
        <v>1449.38</v>
      </c>
    </row>
    <row r="94" spans="1:3" x14ac:dyDescent="0.25">
      <c r="A94" t="s">
        <v>6</v>
      </c>
      <c r="B94" t="s">
        <v>1</v>
      </c>
      <c r="C94" t="s">
        <v>2</v>
      </c>
    </row>
    <row r="95" spans="1:3" x14ac:dyDescent="0.25">
      <c r="A95">
        <v>-1500</v>
      </c>
      <c r="B95">
        <v>641156</v>
      </c>
      <c r="C95">
        <v>1422.3</v>
      </c>
    </row>
    <row r="96" spans="1:3" x14ac:dyDescent="0.25">
      <c r="A96">
        <v>-1350</v>
      </c>
      <c r="B96">
        <v>641962</v>
      </c>
      <c r="C96">
        <v>1533.67</v>
      </c>
    </row>
    <row r="97" spans="1:3" x14ac:dyDescent="0.25">
      <c r="A97">
        <v>-1200</v>
      </c>
      <c r="B97">
        <v>644419</v>
      </c>
      <c r="C97">
        <v>1620.4</v>
      </c>
    </row>
    <row r="98" spans="1:3" x14ac:dyDescent="0.25">
      <c r="A98">
        <v>-1050</v>
      </c>
      <c r="B98">
        <v>646927</v>
      </c>
      <c r="C98">
        <v>1397.04</v>
      </c>
    </row>
    <row r="99" spans="1:3" x14ac:dyDescent="0.25">
      <c r="A99">
        <v>-900</v>
      </c>
      <c r="B99">
        <v>648114</v>
      </c>
      <c r="C99">
        <v>1538.72</v>
      </c>
    </row>
    <row r="100" spans="1:3" x14ac:dyDescent="0.25">
      <c r="A100">
        <v>-750</v>
      </c>
      <c r="B100">
        <v>651162</v>
      </c>
      <c r="C100">
        <v>1393.45</v>
      </c>
    </row>
    <row r="101" spans="1:3" x14ac:dyDescent="0.25">
      <c r="A101">
        <v>-600</v>
      </c>
      <c r="B101">
        <v>651035</v>
      </c>
      <c r="C101">
        <v>1562.32</v>
      </c>
    </row>
    <row r="102" spans="1:3" x14ac:dyDescent="0.25">
      <c r="A102">
        <v>-450</v>
      </c>
      <c r="B102">
        <v>655836</v>
      </c>
      <c r="C102">
        <v>1483.75</v>
      </c>
    </row>
    <row r="103" spans="1:3" x14ac:dyDescent="0.25">
      <c r="A103">
        <v>-300</v>
      </c>
      <c r="B103">
        <v>655359</v>
      </c>
      <c r="C103">
        <v>1549.7</v>
      </c>
    </row>
    <row r="104" spans="1:3" x14ac:dyDescent="0.25">
      <c r="A104">
        <v>-150</v>
      </c>
      <c r="B104">
        <v>658529</v>
      </c>
      <c r="C104">
        <v>1338.6</v>
      </c>
    </row>
    <row r="105" spans="1:3" x14ac:dyDescent="0.25">
      <c r="A105">
        <v>0</v>
      </c>
      <c r="B105">
        <v>658080</v>
      </c>
      <c r="C105">
        <v>512.42200000000003</v>
      </c>
    </row>
    <row r="106" spans="1:3" x14ac:dyDescent="0.25">
      <c r="A106">
        <v>150</v>
      </c>
      <c r="B106">
        <v>662145</v>
      </c>
      <c r="C106">
        <v>1589.94</v>
      </c>
    </row>
    <row r="107" spans="1:3" x14ac:dyDescent="0.25">
      <c r="A107">
        <v>300</v>
      </c>
      <c r="B107">
        <v>664219</v>
      </c>
      <c r="C107">
        <v>1636.25</v>
      </c>
    </row>
    <row r="108" spans="1:3" x14ac:dyDescent="0.25">
      <c r="A108">
        <v>450</v>
      </c>
      <c r="B108">
        <v>665849</v>
      </c>
      <c r="C108">
        <v>1562.69</v>
      </c>
    </row>
    <row r="109" spans="1:3" x14ac:dyDescent="0.25">
      <c r="A109">
        <v>600</v>
      </c>
      <c r="B109">
        <v>668120</v>
      </c>
      <c r="C109">
        <v>1493.33</v>
      </c>
    </row>
    <row r="110" spans="1:3" x14ac:dyDescent="0.25">
      <c r="A110">
        <v>750</v>
      </c>
      <c r="B110">
        <v>674809</v>
      </c>
      <c r="C110">
        <v>1508.21</v>
      </c>
    </row>
    <row r="111" spans="1:3" x14ac:dyDescent="0.25">
      <c r="A111">
        <v>900</v>
      </c>
      <c r="B111">
        <v>672473</v>
      </c>
      <c r="C111">
        <v>1549.87</v>
      </c>
    </row>
    <row r="112" spans="1:3" x14ac:dyDescent="0.25">
      <c r="A112">
        <v>1050</v>
      </c>
      <c r="B112">
        <v>673801</v>
      </c>
      <c r="C112">
        <v>1582.01</v>
      </c>
    </row>
    <row r="113" spans="1:3" x14ac:dyDescent="0.25">
      <c r="A113">
        <v>1200</v>
      </c>
      <c r="B113">
        <v>678596</v>
      </c>
      <c r="C113">
        <v>1695.53</v>
      </c>
    </row>
    <row r="114" spans="1:3" x14ac:dyDescent="0.25">
      <c r="A114">
        <v>1350</v>
      </c>
      <c r="B114">
        <v>678241</v>
      </c>
      <c r="C114">
        <v>1590.59</v>
      </c>
    </row>
    <row r="115" spans="1:3" x14ac:dyDescent="0.25">
      <c r="A115">
        <v>1500</v>
      </c>
      <c r="B115">
        <v>682834</v>
      </c>
      <c r="C115">
        <v>1425.22</v>
      </c>
    </row>
  </sheetData>
  <dataValidations disablePrompts="1" count="5">
    <dataValidation type="list" allowBlank="1" showInputMessage="1" showErrorMessage="1" sqref="F3">
      <formula1>$A$3:$A$23</formula1>
    </dataValidation>
    <dataValidation type="list" allowBlank="1" showInputMessage="1" showErrorMessage="1" sqref="F4">
      <formula1>$A$26:$A$46</formula1>
    </dataValidation>
    <dataValidation type="list" allowBlank="1" showInputMessage="1" showErrorMessage="1" sqref="F5">
      <formula1>$A$49:$A$69</formula1>
    </dataValidation>
    <dataValidation type="list" allowBlank="1" showInputMessage="1" showErrorMessage="1" sqref="F6">
      <formula1>$A$72:$A$92</formula1>
    </dataValidation>
    <dataValidation type="list" allowBlank="1" showInputMessage="1" showErrorMessage="1" sqref="F7">
      <formula1>$A$95:$A$115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I3" sqref="I3:I7"/>
    </sheetView>
  </sheetViews>
  <sheetFormatPr defaultRowHeight="15" x14ac:dyDescent="0.25"/>
  <cols>
    <col min="1" max="1" width="16.140625" bestFit="1" customWidth="1"/>
  </cols>
  <sheetData>
    <row r="1" spans="1:9" x14ac:dyDescent="0.25">
      <c r="A1" s="1" t="s">
        <v>10</v>
      </c>
    </row>
    <row r="2" spans="1:9" x14ac:dyDescent="0.25">
      <c r="A2" t="s">
        <v>9</v>
      </c>
      <c r="B2" t="s">
        <v>1</v>
      </c>
      <c r="C2" t="s">
        <v>2</v>
      </c>
    </row>
    <row r="3" spans="1:9" x14ac:dyDescent="0.25">
      <c r="A3">
        <v>-1500</v>
      </c>
      <c r="B3">
        <v>822813</v>
      </c>
      <c r="C3">
        <v>1790.43</v>
      </c>
      <c r="E3" t="s">
        <v>36</v>
      </c>
      <c r="F3">
        <f>'Summary Sheet'!C8</f>
        <v>1050</v>
      </c>
      <c r="G3">
        <f>$B$13</f>
        <v>840561</v>
      </c>
      <c r="H3">
        <f>VLOOKUP(F3,A2:B22,2,FALSE)</f>
        <v>853953</v>
      </c>
      <c r="I3">
        <f>ABS((H3-G3)/(F3))</f>
        <v>12.754285714285714</v>
      </c>
    </row>
    <row r="4" spans="1:9" x14ac:dyDescent="0.25">
      <c r="A4">
        <v>-1350</v>
      </c>
      <c r="B4">
        <v>822394</v>
      </c>
      <c r="C4">
        <v>1868.45</v>
      </c>
      <c r="E4" t="s">
        <v>31</v>
      </c>
      <c r="F4">
        <f>'Summary Sheet'!C9</f>
        <v>750</v>
      </c>
      <c r="G4">
        <f t="shared" ref="G4:G7" si="0">$B$13</f>
        <v>840561</v>
      </c>
      <c r="H4">
        <f>VLOOKUP(F4,A24:B45,2,FALSE)</f>
        <v>849963</v>
      </c>
      <c r="I4">
        <f t="shared" ref="I4:I7" si="1">ABS((H4-G4)/(F4))</f>
        <v>12.536</v>
      </c>
    </row>
    <row r="5" spans="1:9" x14ac:dyDescent="0.25">
      <c r="A5">
        <v>-1200</v>
      </c>
      <c r="B5">
        <v>823146</v>
      </c>
      <c r="C5">
        <v>1863.24</v>
      </c>
      <c r="E5" t="s">
        <v>32</v>
      </c>
      <c r="F5">
        <f>'Summary Sheet'!C10</f>
        <v>750</v>
      </c>
      <c r="G5">
        <f t="shared" si="0"/>
        <v>840561</v>
      </c>
      <c r="H5">
        <f>VLOOKUP(F5,A48:B68,2,FALSE)</f>
        <v>854372</v>
      </c>
      <c r="I5">
        <f t="shared" si="1"/>
        <v>18.414666666666665</v>
      </c>
    </row>
    <row r="6" spans="1:9" x14ac:dyDescent="0.25">
      <c r="A6">
        <v>-1050</v>
      </c>
      <c r="B6">
        <v>827339</v>
      </c>
      <c r="C6">
        <v>1835.46</v>
      </c>
      <c r="E6" t="s">
        <v>33</v>
      </c>
      <c r="F6">
        <f>'Summary Sheet'!C11</f>
        <v>600</v>
      </c>
      <c r="G6">
        <f t="shared" si="0"/>
        <v>840561</v>
      </c>
      <c r="H6">
        <f>VLOOKUP(F6,A71:B91,2,FALSE)</f>
        <v>852145</v>
      </c>
      <c r="I6">
        <f t="shared" si="1"/>
        <v>19.306666666666668</v>
      </c>
    </row>
    <row r="7" spans="1:9" x14ac:dyDescent="0.25">
      <c r="A7">
        <v>-900</v>
      </c>
      <c r="B7">
        <v>829339</v>
      </c>
      <c r="C7">
        <v>1826.77</v>
      </c>
      <c r="E7" t="s">
        <v>34</v>
      </c>
      <c r="F7">
        <f>'Summary Sheet'!C12</f>
        <v>600</v>
      </c>
      <c r="G7">
        <f t="shared" si="0"/>
        <v>840561</v>
      </c>
      <c r="H7">
        <f>VLOOKUP(F7,A94:B114,2,FALSE)</f>
        <v>851971</v>
      </c>
      <c r="I7">
        <f t="shared" si="1"/>
        <v>19.016666666666666</v>
      </c>
    </row>
    <row r="8" spans="1:9" x14ac:dyDescent="0.25">
      <c r="A8">
        <v>-750</v>
      </c>
      <c r="B8">
        <v>830346</v>
      </c>
      <c r="C8">
        <v>1863.63</v>
      </c>
    </row>
    <row r="9" spans="1:9" x14ac:dyDescent="0.25">
      <c r="A9">
        <v>-600</v>
      </c>
      <c r="B9">
        <v>832525</v>
      </c>
      <c r="C9">
        <v>1876.02</v>
      </c>
    </row>
    <row r="10" spans="1:9" x14ac:dyDescent="0.25">
      <c r="A10">
        <v>-450</v>
      </c>
      <c r="B10">
        <v>833550</v>
      </c>
      <c r="C10">
        <v>1864.76</v>
      </c>
    </row>
    <row r="11" spans="1:9" x14ac:dyDescent="0.25">
      <c r="A11">
        <v>-300</v>
      </c>
      <c r="B11">
        <v>835428</v>
      </c>
      <c r="C11">
        <v>1833.99</v>
      </c>
    </row>
    <row r="12" spans="1:9" x14ac:dyDescent="0.25">
      <c r="A12">
        <v>-150</v>
      </c>
      <c r="B12">
        <v>839322</v>
      </c>
      <c r="C12">
        <v>1832.05</v>
      </c>
    </row>
    <row r="13" spans="1:9" x14ac:dyDescent="0.25">
      <c r="A13">
        <v>0</v>
      </c>
      <c r="B13">
        <v>840561</v>
      </c>
      <c r="C13">
        <v>633.96</v>
      </c>
    </row>
    <row r="14" spans="1:9" x14ac:dyDescent="0.25">
      <c r="A14">
        <v>150</v>
      </c>
      <c r="B14">
        <v>842269</v>
      </c>
      <c r="C14">
        <v>1893.6</v>
      </c>
    </row>
    <row r="15" spans="1:9" x14ac:dyDescent="0.25">
      <c r="A15">
        <v>300</v>
      </c>
      <c r="B15">
        <v>844983</v>
      </c>
      <c r="C15">
        <v>1886.09</v>
      </c>
    </row>
    <row r="16" spans="1:9" x14ac:dyDescent="0.25">
      <c r="A16">
        <v>450</v>
      </c>
      <c r="B16">
        <v>847221</v>
      </c>
      <c r="C16">
        <v>1870.79</v>
      </c>
    </row>
    <row r="17" spans="1:3" x14ac:dyDescent="0.25">
      <c r="A17">
        <v>600</v>
      </c>
      <c r="B17">
        <v>849634</v>
      </c>
      <c r="C17">
        <v>1875.32</v>
      </c>
    </row>
    <row r="18" spans="1:3" x14ac:dyDescent="0.25">
      <c r="A18">
        <v>750</v>
      </c>
      <c r="B18">
        <v>851121</v>
      </c>
      <c r="C18">
        <v>1926.66</v>
      </c>
    </row>
    <row r="19" spans="1:3" x14ac:dyDescent="0.25">
      <c r="A19">
        <v>900</v>
      </c>
      <c r="B19">
        <v>854379</v>
      </c>
      <c r="C19">
        <v>1845.79</v>
      </c>
    </row>
    <row r="20" spans="1:3" x14ac:dyDescent="0.25">
      <c r="A20">
        <v>1050</v>
      </c>
      <c r="B20">
        <v>853953</v>
      </c>
      <c r="C20">
        <v>1905.82</v>
      </c>
    </row>
    <row r="21" spans="1:3" x14ac:dyDescent="0.25">
      <c r="A21">
        <v>1200</v>
      </c>
      <c r="B21">
        <v>857441</v>
      </c>
      <c r="C21">
        <v>1882.73</v>
      </c>
    </row>
    <row r="22" spans="1:3" x14ac:dyDescent="0.25">
      <c r="A22">
        <v>1350</v>
      </c>
      <c r="B22">
        <v>858071</v>
      </c>
      <c r="C22">
        <v>1861.9</v>
      </c>
    </row>
    <row r="23" spans="1:3" x14ac:dyDescent="0.25">
      <c r="A23">
        <v>1500</v>
      </c>
      <c r="B23">
        <v>860036</v>
      </c>
      <c r="C23">
        <v>1905.76</v>
      </c>
    </row>
    <row r="25" spans="1:3" x14ac:dyDescent="0.25">
      <c r="A25" t="s">
        <v>3</v>
      </c>
      <c r="B25" t="s">
        <v>1</v>
      </c>
      <c r="C25" t="s">
        <v>2</v>
      </c>
    </row>
    <row r="26" spans="1:3" x14ac:dyDescent="0.25">
      <c r="A26">
        <v>-1500</v>
      </c>
      <c r="B26">
        <v>824265</v>
      </c>
      <c r="C26">
        <v>1798.24</v>
      </c>
    </row>
    <row r="27" spans="1:3" x14ac:dyDescent="0.25">
      <c r="A27">
        <v>-1350</v>
      </c>
      <c r="B27">
        <v>826567</v>
      </c>
      <c r="C27">
        <v>1875.3</v>
      </c>
    </row>
    <row r="28" spans="1:3" x14ac:dyDescent="0.25">
      <c r="A28">
        <v>-1200</v>
      </c>
      <c r="B28">
        <v>828649</v>
      </c>
      <c r="C28">
        <v>1899.7</v>
      </c>
    </row>
    <row r="29" spans="1:3" x14ac:dyDescent="0.25">
      <c r="A29">
        <v>-1050</v>
      </c>
      <c r="B29">
        <v>828682</v>
      </c>
      <c r="C29">
        <v>1857.44</v>
      </c>
    </row>
    <row r="30" spans="1:3" x14ac:dyDescent="0.25">
      <c r="A30">
        <v>-900</v>
      </c>
      <c r="B30">
        <v>832093</v>
      </c>
      <c r="C30">
        <v>1826.03</v>
      </c>
    </row>
    <row r="31" spans="1:3" x14ac:dyDescent="0.25">
      <c r="A31">
        <v>-750</v>
      </c>
      <c r="B31">
        <v>833628</v>
      </c>
      <c r="C31">
        <v>1853.26</v>
      </c>
    </row>
    <row r="32" spans="1:3" x14ac:dyDescent="0.25">
      <c r="A32">
        <v>-600</v>
      </c>
      <c r="B32">
        <v>833521</v>
      </c>
      <c r="C32">
        <v>1870.08</v>
      </c>
    </row>
    <row r="33" spans="1:3" x14ac:dyDescent="0.25">
      <c r="A33">
        <v>-450</v>
      </c>
      <c r="B33">
        <v>837014</v>
      </c>
      <c r="C33">
        <v>1899.08</v>
      </c>
    </row>
    <row r="34" spans="1:3" x14ac:dyDescent="0.25">
      <c r="A34">
        <v>-300</v>
      </c>
      <c r="B34">
        <v>837325</v>
      </c>
      <c r="C34">
        <v>1905.24</v>
      </c>
    </row>
    <row r="35" spans="1:3" x14ac:dyDescent="0.25">
      <c r="A35">
        <v>-150</v>
      </c>
      <c r="B35">
        <v>841280</v>
      </c>
      <c r="C35">
        <v>1901.68</v>
      </c>
    </row>
    <row r="36" spans="1:3" x14ac:dyDescent="0.25">
      <c r="A36">
        <v>0</v>
      </c>
      <c r="B36">
        <v>840561</v>
      </c>
      <c r="C36">
        <v>633.96</v>
      </c>
    </row>
    <row r="37" spans="1:3" x14ac:dyDescent="0.25">
      <c r="A37">
        <v>150</v>
      </c>
      <c r="B37">
        <v>844418</v>
      </c>
      <c r="C37">
        <v>1872.83</v>
      </c>
    </row>
    <row r="38" spans="1:3" x14ac:dyDescent="0.25">
      <c r="A38">
        <v>300</v>
      </c>
      <c r="B38">
        <v>844051</v>
      </c>
      <c r="C38">
        <v>2256.35</v>
      </c>
    </row>
    <row r="39" spans="1:3" x14ac:dyDescent="0.25">
      <c r="A39">
        <v>450</v>
      </c>
      <c r="B39">
        <v>847316</v>
      </c>
      <c r="C39">
        <v>1884.27</v>
      </c>
    </row>
    <row r="40" spans="1:3" x14ac:dyDescent="0.25">
      <c r="A40">
        <v>600</v>
      </c>
      <c r="B40">
        <v>849396</v>
      </c>
      <c r="C40">
        <v>1845.15</v>
      </c>
    </row>
    <row r="41" spans="1:3" x14ac:dyDescent="0.25">
      <c r="A41">
        <v>750</v>
      </c>
      <c r="B41">
        <v>849963</v>
      </c>
      <c r="C41">
        <v>1867.98</v>
      </c>
    </row>
    <row r="42" spans="1:3" x14ac:dyDescent="0.25">
      <c r="A42">
        <v>900</v>
      </c>
      <c r="B42">
        <v>851759</v>
      </c>
      <c r="C42">
        <v>2170.98</v>
      </c>
    </row>
    <row r="43" spans="1:3" x14ac:dyDescent="0.25">
      <c r="A43">
        <v>1050</v>
      </c>
      <c r="B43">
        <v>854014</v>
      </c>
      <c r="C43">
        <v>1869.21</v>
      </c>
    </row>
    <row r="44" spans="1:3" x14ac:dyDescent="0.25">
      <c r="A44">
        <v>1200</v>
      </c>
      <c r="B44">
        <v>856262</v>
      </c>
      <c r="C44">
        <v>1858.92</v>
      </c>
    </row>
    <row r="45" spans="1:3" x14ac:dyDescent="0.25">
      <c r="A45">
        <v>1350</v>
      </c>
      <c r="B45">
        <v>858368</v>
      </c>
      <c r="C45">
        <v>1908.85</v>
      </c>
    </row>
    <row r="46" spans="1:3" x14ac:dyDescent="0.25">
      <c r="A46">
        <v>1500</v>
      </c>
      <c r="B46">
        <v>858802</v>
      </c>
      <c r="C46">
        <v>1949.31</v>
      </c>
    </row>
    <row r="48" spans="1:3" x14ac:dyDescent="0.25">
      <c r="A48" t="s">
        <v>4</v>
      </c>
      <c r="B48" t="s">
        <v>1</v>
      </c>
      <c r="C48" t="s">
        <v>2</v>
      </c>
    </row>
    <row r="49" spans="1:3" x14ac:dyDescent="0.25">
      <c r="A49">
        <v>-1500</v>
      </c>
      <c r="B49">
        <v>808966</v>
      </c>
      <c r="C49">
        <v>1914.13</v>
      </c>
    </row>
    <row r="50" spans="1:3" x14ac:dyDescent="0.25">
      <c r="A50">
        <v>-1350</v>
      </c>
      <c r="B50">
        <v>811564</v>
      </c>
      <c r="C50">
        <v>1702.22</v>
      </c>
    </row>
    <row r="51" spans="1:3" x14ac:dyDescent="0.25">
      <c r="A51">
        <v>-1200</v>
      </c>
      <c r="B51">
        <v>813273</v>
      </c>
      <c r="C51">
        <v>1902.34</v>
      </c>
    </row>
    <row r="52" spans="1:3" x14ac:dyDescent="0.25">
      <c r="A52">
        <v>-1050</v>
      </c>
      <c r="B52">
        <v>817790</v>
      </c>
      <c r="C52">
        <v>2007.68</v>
      </c>
    </row>
    <row r="53" spans="1:3" x14ac:dyDescent="0.25">
      <c r="A53">
        <v>-900</v>
      </c>
      <c r="B53">
        <v>819733</v>
      </c>
      <c r="C53">
        <v>1941.68</v>
      </c>
    </row>
    <row r="54" spans="1:3" x14ac:dyDescent="0.25">
      <c r="A54">
        <v>-750</v>
      </c>
      <c r="B54">
        <v>821583</v>
      </c>
      <c r="C54">
        <v>1758.7</v>
      </c>
    </row>
    <row r="55" spans="1:3" x14ac:dyDescent="0.25">
      <c r="A55">
        <v>-600</v>
      </c>
      <c r="B55">
        <v>831905</v>
      </c>
      <c r="C55">
        <v>1892.69</v>
      </c>
    </row>
    <row r="56" spans="1:3" x14ac:dyDescent="0.25">
      <c r="A56">
        <v>-450</v>
      </c>
      <c r="B56">
        <v>834230</v>
      </c>
      <c r="C56">
        <v>1953.11</v>
      </c>
    </row>
    <row r="57" spans="1:3" x14ac:dyDescent="0.25">
      <c r="A57">
        <v>-300</v>
      </c>
      <c r="B57">
        <v>839303</v>
      </c>
      <c r="C57">
        <v>1908.43</v>
      </c>
    </row>
    <row r="58" spans="1:3" x14ac:dyDescent="0.25">
      <c r="A58">
        <v>-150</v>
      </c>
      <c r="B58">
        <v>838423</v>
      </c>
      <c r="C58">
        <v>1881.44</v>
      </c>
    </row>
    <row r="59" spans="1:3" x14ac:dyDescent="0.25">
      <c r="A59">
        <v>0</v>
      </c>
      <c r="B59">
        <v>840561</v>
      </c>
      <c r="C59">
        <v>633.96</v>
      </c>
    </row>
    <row r="60" spans="1:3" x14ac:dyDescent="0.25">
      <c r="A60">
        <v>150</v>
      </c>
      <c r="B60">
        <v>844096</v>
      </c>
      <c r="C60">
        <v>1897.83</v>
      </c>
    </row>
    <row r="61" spans="1:3" x14ac:dyDescent="0.25">
      <c r="A61">
        <v>300</v>
      </c>
      <c r="B61">
        <v>845053</v>
      </c>
      <c r="C61">
        <v>1919.01</v>
      </c>
    </row>
    <row r="62" spans="1:3" x14ac:dyDescent="0.25">
      <c r="A62">
        <v>450</v>
      </c>
      <c r="B62">
        <v>850072</v>
      </c>
      <c r="C62">
        <v>1785.99</v>
      </c>
    </row>
    <row r="63" spans="1:3" x14ac:dyDescent="0.25">
      <c r="A63">
        <v>600</v>
      </c>
      <c r="B63">
        <v>852086</v>
      </c>
      <c r="C63">
        <v>1849.93</v>
      </c>
    </row>
    <row r="64" spans="1:3" x14ac:dyDescent="0.25">
      <c r="A64">
        <v>750</v>
      </c>
      <c r="B64">
        <v>854372</v>
      </c>
      <c r="C64">
        <v>1955.62</v>
      </c>
    </row>
    <row r="65" spans="1:3" x14ac:dyDescent="0.25">
      <c r="A65">
        <v>900</v>
      </c>
      <c r="B65">
        <v>859200</v>
      </c>
      <c r="C65">
        <v>1886.76</v>
      </c>
    </row>
    <row r="66" spans="1:3" x14ac:dyDescent="0.25">
      <c r="A66">
        <v>1050</v>
      </c>
      <c r="B66">
        <v>862441</v>
      </c>
      <c r="C66">
        <v>1950.49</v>
      </c>
    </row>
    <row r="67" spans="1:3" x14ac:dyDescent="0.25">
      <c r="A67">
        <v>1200</v>
      </c>
      <c r="B67">
        <v>864326</v>
      </c>
      <c r="C67">
        <v>1908.18</v>
      </c>
    </row>
    <row r="68" spans="1:3" x14ac:dyDescent="0.25">
      <c r="A68">
        <v>1350</v>
      </c>
      <c r="B68">
        <v>864798</v>
      </c>
      <c r="C68">
        <v>1965.88</v>
      </c>
    </row>
    <row r="69" spans="1:3" x14ac:dyDescent="0.25">
      <c r="A69">
        <v>1500</v>
      </c>
      <c r="B69">
        <v>869400</v>
      </c>
      <c r="C69">
        <v>1938.78</v>
      </c>
    </row>
    <row r="71" spans="1:3" x14ac:dyDescent="0.25">
      <c r="A71" t="s">
        <v>5</v>
      </c>
      <c r="B71" t="s">
        <v>1</v>
      </c>
      <c r="C71" t="s">
        <v>2</v>
      </c>
    </row>
    <row r="72" spans="1:3" x14ac:dyDescent="0.25">
      <c r="A72">
        <v>-1500</v>
      </c>
      <c r="B72">
        <v>809702</v>
      </c>
      <c r="C72">
        <v>2162.48</v>
      </c>
    </row>
    <row r="73" spans="1:3" x14ac:dyDescent="0.25">
      <c r="A73">
        <v>-1350</v>
      </c>
      <c r="B73">
        <v>816246</v>
      </c>
      <c r="C73">
        <v>1783.52</v>
      </c>
    </row>
    <row r="74" spans="1:3" x14ac:dyDescent="0.25">
      <c r="A74">
        <v>-1200</v>
      </c>
      <c r="B74">
        <v>819038</v>
      </c>
      <c r="C74">
        <v>1772.75</v>
      </c>
    </row>
    <row r="75" spans="1:3" x14ac:dyDescent="0.25">
      <c r="A75">
        <v>-1050</v>
      </c>
      <c r="B75">
        <v>821216</v>
      </c>
      <c r="C75">
        <v>1805</v>
      </c>
    </row>
    <row r="76" spans="1:3" x14ac:dyDescent="0.25">
      <c r="A76">
        <v>-900</v>
      </c>
      <c r="B76">
        <v>824523</v>
      </c>
      <c r="C76">
        <v>1827.92</v>
      </c>
    </row>
    <row r="77" spans="1:3" x14ac:dyDescent="0.25">
      <c r="A77">
        <v>-750</v>
      </c>
      <c r="B77">
        <v>825723</v>
      </c>
      <c r="C77">
        <v>1878.75</v>
      </c>
    </row>
    <row r="78" spans="1:3" x14ac:dyDescent="0.25">
      <c r="A78">
        <v>-600</v>
      </c>
      <c r="B78">
        <v>829204</v>
      </c>
      <c r="C78">
        <v>1831.42</v>
      </c>
    </row>
    <row r="79" spans="1:3" x14ac:dyDescent="0.25">
      <c r="A79">
        <v>-450</v>
      </c>
      <c r="B79">
        <v>831230</v>
      </c>
      <c r="C79">
        <v>1826.79</v>
      </c>
    </row>
    <row r="80" spans="1:3" x14ac:dyDescent="0.25">
      <c r="A80">
        <v>-300</v>
      </c>
      <c r="B80">
        <v>836499</v>
      </c>
      <c r="C80">
        <v>1906.24</v>
      </c>
    </row>
    <row r="81" spans="1:3" x14ac:dyDescent="0.25">
      <c r="A81">
        <v>-150</v>
      </c>
      <c r="B81">
        <v>839739</v>
      </c>
      <c r="C81">
        <v>1859.68</v>
      </c>
    </row>
    <row r="82" spans="1:3" x14ac:dyDescent="0.25">
      <c r="A82">
        <v>0</v>
      </c>
      <c r="B82">
        <v>840561</v>
      </c>
      <c r="C82">
        <v>633.96</v>
      </c>
    </row>
    <row r="83" spans="1:3" x14ac:dyDescent="0.25">
      <c r="A83">
        <v>150</v>
      </c>
      <c r="B83">
        <v>841634</v>
      </c>
      <c r="C83">
        <v>1874.38</v>
      </c>
    </row>
    <row r="84" spans="1:3" x14ac:dyDescent="0.25">
      <c r="A84">
        <v>300</v>
      </c>
      <c r="B84">
        <v>846157</v>
      </c>
      <c r="C84">
        <v>1902.45</v>
      </c>
    </row>
    <row r="85" spans="1:3" x14ac:dyDescent="0.25">
      <c r="A85">
        <v>450</v>
      </c>
      <c r="B85">
        <v>848192</v>
      </c>
      <c r="C85">
        <v>1887.85</v>
      </c>
    </row>
    <row r="86" spans="1:3" x14ac:dyDescent="0.25">
      <c r="A86">
        <v>600</v>
      </c>
      <c r="B86">
        <v>852145</v>
      </c>
      <c r="C86">
        <v>1922.25</v>
      </c>
    </row>
    <row r="87" spans="1:3" x14ac:dyDescent="0.25">
      <c r="A87">
        <v>750</v>
      </c>
      <c r="B87">
        <v>855990</v>
      </c>
      <c r="C87">
        <v>1939.57</v>
      </c>
    </row>
    <row r="88" spans="1:3" x14ac:dyDescent="0.25">
      <c r="A88">
        <v>900</v>
      </c>
      <c r="B88">
        <v>858319</v>
      </c>
      <c r="C88">
        <v>1943.27</v>
      </c>
    </row>
    <row r="89" spans="1:3" x14ac:dyDescent="0.25">
      <c r="A89">
        <v>1050</v>
      </c>
      <c r="B89">
        <v>860307</v>
      </c>
      <c r="C89">
        <v>1916.07</v>
      </c>
    </row>
    <row r="90" spans="1:3" x14ac:dyDescent="0.25">
      <c r="A90">
        <v>1200</v>
      </c>
      <c r="B90">
        <v>863279</v>
      </c>
      <c r="C90">
        <v>1912.21</v>
      </c>
    </row>
    <row r="91" spans="1:3" x14ac:dyDescent="0.25">
      <c r="A91">
        <v>1350</v>
      </c>
      <c r="B91">
        <v>866305</v>
      </c>
      <c r="C91">
        <v>1950.97</v>
      </c>
    </row>
    <row r="92" spans="1:3" x14ac:dyDescent="0.25">
      <c r="A92">
        <v>1500</v>
      </c>
      <c r="B92">
        <v>870853</v>
      </c>
      <c r="C92">
        <v>1954.27</v>
      </c>
    </row>
    <row r="94" spans="1:3" x14ac:dyDescent="0.25">
      <c r="A94" t="s">
        <v>6</v>
      </c>
      <c r="B94" t="s">
        <v>1</v>
      </c>
      <c r="C94" t="s">
        <v>2</v>
      </c>
    </row>
    <row r="95" spans="1:3" x14ac:dyDescent="0.25">
      <c r="A95">
        <v>-1500</v>
      </c>
      <c r="B95">
        <v>813321</v>
      </c>
      <c r="C95">
        <v>1818.44</v>
      </c>
    </row>
    <row r="96" spans="1:3" x14ac:dyDescent="0.25">
      <c r="A96">
        <v>-1350</v>
      </c>
      <c r="B96">
        <v>817880</v>
      </c>
      <c r="C96">
        <v>1866.08</v>
      </c>
    </row>
    <row r="97" spans="1:3" x14ac:dyDescent="0.25">
      <c r="A97">
        <v>-1200</v>
      </c>
      <c r="B97">
        <v>820333</v>
      </c>
      <c r="C97">
        <v>1906.74</v>
      </c>
    </row>
    <row r="98" spans="1:3" x14ac:dyDescent="0.25">
      <c r="A98">
        <v>-1050</v>
      </c>
      <c r="B98">
        <v>822046</v>
      </c>
      <c r="C98">
        <v>1834.95</v>
      </c>
    </row>
    <row r="99" spans="1:3" x14ac:dyDescent="0.25">
      <c r="A99">
        <v>-900</v>
      </c>
      <c r="B99">
        <v>826070</v>
      </c>
      <c r="C99">
        <v>1893.89</v>
      </c>
    </row>
    <row r="100" spans="1:3" x14ac:dyDescent="0.25">
      <c r="A100">
        <v>-750</v>
      </c>
      <c r="B100">
        <v>829136</v>
      </c>
      <c r="C100">
        <v>1766.33</v>
      </c>
    </row>
    <row r="101" spans="1:3" x14ac:dyDescent="0.25">
      <c r="A101">
        <v>-600</v>
      </c>
      <c r="B101">
        <v>830592</v>
      </c>
      <c r="C101">
        <v>1974.8</v>
      </c>
    </row>
    <row r="102" spans="1:3" x14ac:dyDescent="0.25">
      <c r="A102">
        <v>-450</v>
      </c>
      <c r="B102">
        <v>832792</v>
      </c>
      <c r="C102">
        <v>1879.37</v>
      </c>
    </row>
    <row r="103" spans="1:3" x14ac:dyDescent="0.25">
      <c r="A103">
        <v>-300</v>
      </c>
      <c r="B103">
        <v>836097</v>
      </c>
      <c r="C103">
        <v>1837.09</v>
      </c>
    </row>
    <row r="104" spans="1:3" x14ac:dyDescent="0.25">
      <c r="A104">
        <v>-150</v>
      </c>
      <c r="B104">
        <v>838420</v>
      </c>
      <c r="C104">
        <v>1938.33</v>
      </c>
    </row>
    <row r="105" spans="1:3" x14ac:dyDescent="0.25">
      <c r="A105">
        <v>0</v>
      </c>
      <c r="B105">
        <v>840561</v>
      </c>
      <c r="C105">
        <v>633.96</v>
      </c>
    </row>
    <row r="106" spans="1:3" x14ac:dyDescent="0.25">
      <c r="A106">
        <v>150</v>
      </c>
      <c r="B106">
        <v>843164</v>
      </c>
      <c r="C106">
        <v>1858.45</v>
      </c>
    </row>
    <row r="107" spans="1:3" x14ac:dyDescent="0.25">
      <c r="A107">
        <v>300</v>
      </c>
      <c r="B107">
        <v>844967</v>
      </c>
      <c r="C107">
        <v>1909.52</v>
      </c>
    </row>
    <row r="108" spans="1:3" x14ac:dyDescent="0.25">
      <c r="A108">
        <v>450</v>
      </c>
      <c r="B108">
        <v>848570</v>
      </c>
      <c r="C108">
        <v>1852.43</v>
      </c>
    </row>
    <row r="109" spans="1:3" x14ac:dyDescent="0.25">
      <c r="A109">
        <v>600</v>
      </c>
      <c r="B109">
        <v>851971</v>
      </c>
      <c r="C109">
        <v>1885.5</v>
      </c>
    </row>
    <row r="110" spans="1:3" x14ac:dyDescent="0.25">
      <c r="A110">
        <v>750</v>
      </c>
      <c r="B110">
        <v>855504</v>
      </c>
      <c r="C110">
        <v>1955.35</v>
      </c>
    </row>
    <row r="111" spans="1:3" x14ac:dyDescent="0.25">
      <c r="A111">
        <v>900</v>
      </c>
      <c r="B111">
        <v>855851</v>
      </c>
      <c r="C111">
        <v>1964.42</v>
      </c>
    </row>
    <row r="112" spans="1:3" x14ac:dyDescent="0.25">
      <c r="A112">
        <v>1050</v>
      </c>
      <c r="B112">
        <v>859395</v>
      </c>
      <c r="C112">
        <v>1885.66</v>
      </c>
    </row>
    <row r="113" spans="1:3" x14ac:dyDescent="0.25">
      <c r="A113">
        <v>1200</v>
      </c>
      <c r="B113">
        <v>861574</v>
      </c>
      <c r="C113">
        <v>1933.17</v>
      </c>
    </row>
    <row r="114" spans="1:3" x14ac:dyDescent="0.25">
      <c r="A114">
        <v>1350</v>
      </c>
      <c r="B114">
        <v>865827</v>
      </c>
      <c r="C114">
        <v>2056.33</v>
      </c>
    </row>
    <row r="115" spans="1:3" x14ac:dyDescent="0.25">
      <c r="A115">
        <v>1500</v>
      </c>
      <c r="B115">
        <v>865297</v>
      </c>
      <c r="C115">
        <v>1930.1</v>
      </c>
    </row>
  </sheetData>
  <dataValidations count="5">
    <dataValidation type="list" allowBlank="1" showInputMessage="1" showErrorMessage="1" sqref="F7">
      <formula1>$A$95:$A$115</formula1>
    </dataValidation>
    <dataValidation type="list" allowBlank="1" showInputMessage="1" showErrorMessage="1" sqref="F6">
      <formula1>$A$72:$A$92</formula1>
    </dataValidation>
    <dataValidation type="list" allowBlank="1" showInputMessage="1" showErrorMessage="1" sqref="F5">
      <formula1>$A$49:$A$69</formula1>
    </dataValidation>
    <dataValidation type="list" allowBlank="1" showInputMessage="1" showErrorMessage="1" sqref="F4">
      <formula1>$A$26:$A$46</formula1>
    </dataValidation>
    <dataValidation type="list" allowBlank="1" showInputMessage="1" showErrorMessage="1" sqref="F3">
      <formula1>$A$3:$A$23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workbookViewId="0">
      <selection activeCell="I13" sqref="I13"/>
    </sheetView>
  </sheetViews>
  <sheetFormatPr defaultRowHeight="15" x14ac:dyDescent="0.25"/>
  <cols>
    <col min="1" max="1" width="19" bestFit="1" customWidth="1"/>
  </cols>
  <sheetData>
    <row r="1" spans="1:9" x14ac:dyDescent="0.25">
      <c r="A1" s="1" t="s">
        <v>13</v>
      </c>
    </row>
    <row r="2" spans="1:9" x14ac:dyDescent="0.25">
      <c r="A2" t="s">
        <v>9</v>
      </c>
      <c r="B2" t="s">
        <v>1</v>
      </c>
      <c r="C2" t="s">
        <v>2</v>
      </c>
    </row>
    <row r="3" spans="1:9" x14ac:dyDescent="0.25">
      <c r="A3">
        <v>-1500</v>
      </c>
      <c r="B3">
        <v>674351</v>
      </c>
      <c r="C3">
        <v>1618.77</v>
      </c>
      <c r="E3" t="s">
        <v>57</v>
      </c>
      <c r="F3">
        <f>'Summary Sheet'!C8</f>
        <v>1050</v>
      </c>
      <c r="G3">
        <f>$B$13</f>
        <v>687391</v>
      </c>
      <c r="H3">
        <f>VLOOKUP(F3,A2:B22,2,FALSE)</f>
        <v>711360</v>
      </c>
      <c r="I3">
        <f>ABS((H3-G3)/(F3))</f>
        <v>22.827619047619049</v>
      </c>
    </row>
    <row r="4" spans="1:9" x14ac:dyDescent="0.25">
      <c r="A4">
        <v>-1350</v>
      </c>
      <c r="B4">
        <v>678864</v>
      </c>
      <c r="C4">
        <v>1541.77</v>
      </c>
      <c r="E4" t="s">
        <v>31</v>
      </c>
      <c r="F4">
        <f>'Summary Sheet'!C9</f>
        <v>750</v>
      </c>
      <c r="G4">
        <f t="shared" ref="G4:G7" si="0">$B$13</f>
        <v>687391</v>
      </c>
      <c r="H4">
        <f>VLOOKUP(F4,A24:B45,2,FALSE)</f>
        <v>705260</v>
      </c>
      <c r="I4">
        <f t="shared" ref="I4:I7" si="1">ABS((H4-G4)/(F4))</f>
        <v>23.825333333333333</v>
      </c>
    </row>
    <row r="5" spans="1:9" x14ac:dyDescent="0.25">
      <c r="A5">
        <v>-1200</v>
      </c>
      <c r="B5">
        <v>676700</v>
      </c>
      <c r="C5">
        <v>1684.58</v>
      </c>
      <c r="E5" t="s">
        <v>32</v>
      </c>
      <c r="F5">
        <f>'Summary Sheet'!C10</f>
        <v>750</v>
      </c>
      <c r="G5">
        <f t="shared" si="0"/>
        <v>687391</v>
      </c>
      <c r="H5">
        <f>VLOOKUP(F5,A48:B68,2,FALSE)</f>
        <v>708139</v>
      </c>
      <c r="I5">
        <f t="shared" si="1"/>
        <v>27.664000000000001</v>
      </c>
    </row>
    <row r="6" spans="1:9" x14ac:dyDescent="0.25">
      <c r="A6">
        <v>-1050</v>
      </c>
      <c r="B6">
        <v>682674</v>
      </c>
      <c r="C6">
        <v>1540.6</v>
      </c>
      <c r="E6" t="s">
        <v>33</v>
      </c>
      <c r="F6">
        <f>'Summary Sheet'!C11</f>
        <v>600</v>
      </c>
      <c r="G6">
        <f t="shared" si="0"/>
        <v>687391</v>
      </c>
      <c r="H6">
        <f>VLOOKUP(F6,A71:B91,2,FALSE)</f>
        <v>704874</v>
      </c>
      <c r="I6">
        <f t="shared" si="1"/>
        <v>29.138333333333332</v>
      </c>
    </row>
    <row r="7" spans="1:9" x14ac:dyDescent="0.25">
      <c r="A7">
        <v>-900</v>
      </c>
      <c r="B7">
        <v>683792</v>
      </c>
      <c r="C7">
        <v>1634.12</v>
      </c>
      <c r="E7" t="s">
        <v>34</v>
      </c>
      <c r="F7">
        <f>'Summary Sheet'!C12</f>
        <v>600</v>
      </c>
      <c r="G7">
        <f t="shared" si="0"/>
        <v>687391</v>
      </c>
      <c r="H7">
        <f>VLOOKUP(F7,A94:B114,2,FALSE)</f>
        <v>704777</v>
      </c>
      <c r="I7">
        <f t="shared" si="1"/>
        <v>28.976666666666667</v>
      </c>
    </row>
    <row r="8" spans="1:9" x14ac:dyDescent="0.25">
      <c r="A8">
        <v>-750</v>
      </c>
      <c r="B8">
        <v>689793</v>
      </c>
      <c r="C8">
        <v>1717.94</v>
      </c>
    </row>
    <row r="9" spans="1:9" x14ac:dyDescent="0.25">
      <c r="A9">
        <v>-600</v>
      </c>
      <c r="B9">
        <v>685158</v>
      </c>
      <c r="C9">
        <v>1580.71</v>
      </c>
    </row>
    <row r="10" spans="1:9" x14ac:dyDescent="0.25">
      <c r="A10">
        <v>-450</v>
      </c>
      <c r="B10">
        <v>693680</v>
      </c>
      <c r="C10">
        <v>1715.48</v>
      </c>
    </row>
    <row r="11" spans="1:9" x14ac:dyDescent="0.25">
      <c r="A11">
        <v>-300</v>
      </c>
      <c r="B11">
        <v>694150</v>
      </c>
      <c r="C11">
        <v>1768.22</v>
      </c>
    </row>
    <row r="12" spans="1:9" x14ac:dyDescent="0.25">
      <c r="A12">
        <v>-150</v>
      </c>
      <c r="B12">
        <v>696653</v>
      </c>
      <c r="C12">
        <v>1570.57</v>
      </c>
    </row>
    <row r="13" spans="1:9" x14ac:dyDescent="0.25">
      <c r="A13">
        <v>0</v>
      </c>
      <c r="B13">
        <v>687391</v>
      </c>
      <c r="C13">
        <v>520.47500000000002</v>
      </c>
    </row>
    <row r="14" spans="1:9" x14ac:dyDescent="0.25">
      <c r="A14">
        <v>150</v>
      </c>
      <c r="B14">
        <v>697249</v>
      </c>
      <c r="C14">
        <v>1587.13</v>
      </c>
    </row>
    <row r="15" spans="1:9" x14ac:dyDescent="0.25">
      <c r="A15">
        <v>300</v>
      </c>
      <c r="B15">
        <v>703227</v>
      </c>
      <c r="C15">
        <v>1575.48</v>
      </c>
    </row>
    <row r="16" spans="1:9" x14ac:dyDescent="0.25">
      <c r="A16">
        <v>450</v>
      </c>
      <c r="B16">
        <v>703473</v>
      </c>
      <c r="C16">
        <v>1705.11</v>
      </c>
    </row>
    <row r="17" spans="1:3" x14ac:dyDescent="0.25">
      <c r="A17">
        <v>600</v>
      </c>
      <c r="B17">
        <v>704977</v>
      </c>
      <c r="C17">
        <v>1790.06</v>
      </c>
    </row>
    <row r="18" spans="1:3" x14ac:dyDescent="0.25">
      <c r="A18">
        <v>750</v>
      </c>
      <c r="B18">
        <v>706344</v>
      </c>
      <c r="C18">
        <v>1643.76</v>
      </c>
    </row>
    <row r="19" spans="1:3" x14ac:dyDescent="0.25">
      <c r="A19">
        <v>900</v>
      </c>
      <c r="B19">
        <v>713322</v>
      </c>
      <c r="C19">
        <v>2091.69</v>
      </c>
    </row>
    <row r="20" spans="1:3" x14ac:dyDescent="0.25">
      <c r="A20">
        <v>1050</v>
      </c>
      <c r="B20">
        <v>711360</v>
      </c>
      <c r="C20">
        <v>1749.28</v>
      </c>
    </row>
    <row r="21" spans="1:3" x14ac:dyDescent="0.25">
      <c r="A21">
        <v>1200</v>
      </c>
      <c r="B21">
        <v>714592</v>
      </c>
      <c r="C21">
        <v>1715.09</v>
      </c>
    </row>
    <row r="22" spans="1:3" x14ac:dyDescent="0.25">
      <c r="A22">
        <v>1350</v>
      </c>
      <c r="B22">
        <v>715898</v>
      </c>
      <c r="C22">
        <v>1765.2</v>
      </c>
    </row>
    <row r="23" spans="1:3" x14ac:dyDescent="0.25">
      <c r="A23">
        <v>1500</v>
      </c>
      <c r="B23">
        <v>720039</v>
      </c>
      <c r="C23">
        <v>1736.65</v>
      </c>
    </row>
    <row r="25" spans="1:3" x14ac:dyDescent="0.25">
      <c r="A25" t="s">
        <v>3</v>
      </c>
      <c r="B25" t="s">
        <v>1</v>
      </c>
      <c r="C25" t="s">
        <v>2</v>
      </c>
    </row>
    <row r="26" spans="1:3" x14ac:dyDescent="0.25">
      <c r="A26">
        <v>-1500</v>
      </c>
      <c r="B26">
        <v>678039</v>
      </c>
      <c r="C26">
        <v>1522.63</v>
      </c>
    </row>
    <row r="27" spans="1:3" x14ac:dyDescent="0.25">
      <c r="A27">
        <v>-1350</v>
      </c>
      <c r="B27">
        <v>681695</v>
      </c>
      <c r="C27">
        <v>1679.23</v>
      </c>
    </row>
    <row r="28" spans="1:3" x14ac:dyDescent="0.25">
      <c r="A28">
        <v>-1200</v>
      </c>
      <c r="B28">
        <v>685480</v>
      </c>
      <c r="C28">
        <v>1763.02</v>
      </c>
    </row>
    <row r="29" spans="1:3" x14ac:dyDescent="0.25">
      <c r="A29">
        <v>-1050</v>
      </c>
      <c r="B29">
        <v>683973</v>
      </c>
      <c r="C29">
        <v>1523.72</v>
      </c>
    </row>
    <row r="30" spans="1:3" x14ac:dyDescent="0.25">
      <c r="A30">
        <v>-900</v>
      </c>
      <c r="B30">
        <v>683991</v>
      </c>
      <c r="C30">
        <v>1537.79</v>
      </c>
    </row>
    <row r="31" spans="1:3" x14ac:dyDescent="0.25">
      <c r="A31">
        <v>-750</v>
      </c>
      <c r="B31">
        <v>686223</v>
      </c>
      <c r="C31">
        <v>1674.44</v>
      </c>
    </row>
    <row r="32" spans="1:3" x14ac:dyDescent="0.25">
      <c r="A32">
        <v>-600</v>
      </c>
      <c r="B32">
        <v>689113</v>
      </c>
      <c r="C32">
        <v>1701.86</v>
      </c>
    </row>
    <row r="33" spans="1:3" x14ac:dyDescent="0.25">
      <c r="A33">
        <v>-450</v>
      </c>
      <c r="B33">
        <v>688763</v>
      </c>
      <c r="C33">
        <v>1701.84</v>
      </c>
    </row>
    <row r="34" spans="1:3" x14ac:dyDescent="0.25">
      <c r="A34">
        <v>-300</v>
      </c>
      <c r="B34">
        <v>694150</v>
      </c>
      <c r="C34">
        <v>1708.65</v>
      </c>
    </row>
    <row r="35" spans="1:3" x14ac:dyDescent="0.25">
      <c r="A35">
        <v>-150</v>
      </c>
      <c r="B35">
        <v>691570</v>
      </c>
      <c r="C35">
        <v>1520.36</v>
      </c>
    </row>
    <row r="36" spans="1:3" x14ac:dyDescent="0.25">
      <c r="A36">
        <v>0</v>
      </c>
      <c r="B36">
        <v>687391</v>
      </c>
      <c r="C36">
        <v>520.47500000000002</v>
      </c>
    </row>
    <row r="37" spans="1:3" x14ac:dyDescent="0.25">
      <c r="A37">
        <v>150</v>
      </c>
      <c r="B37">
        <v>695921</v>
      </c>
      <c r="C37">
        <v>1666.52</v>
      </c>
    </row>
    <row r="38" spans="1:3" x14ac:dyDescent="0.25">
      <c r="A38">
        <v>300</v>
      </c>
      <c r="B38">
        <v>697912</v>
      </c>
      <c r="C38">
        <v>1663.6</v>
      </c>
    </row>
    <row r="39" spans="1:3" x14ac:dyDescent="0.25">
      <c r="A39">
        <v>450</v>
      </c>
      <c r="B39">
        <v>700994</v>
      </c>
      <c r="C39">
        <v>1807.95</v>
      </c>
    </row>
    <row r="40" spans="1:3" x14ac:dyDescent="0.25">
      <c r="A40">
        <v>600</v>
      </c>
      <c r="B40">
        <v>707341</v>
      </c>
      <c r="C40">
        <v>1605.42</v>
      </c>
    </row>
    <row r="41" spans="1:3" x14ac:dyDescent="0.25">
      <c r="A41">
        <v>750</v>
      </c>
      <c r="B41">
        <v>705260</v>
      </c>
      <c r="C41">
        <v>1514.03</v>
      </c>
    </row>
    <row r="42" spans="1:3" x14ac:dyDescent="0.25">
      <c r="A42">
        <v>900</v>
      </c>
      <c r="B42">
        <v>712838</v>
      </c>
      <c r="C42">
        <v>1803.38</v>
      </c>
    </row>
    <row r="43" spans="1:3" x14ac:dyDescent="0.25">
      <c r="A43">
        <v>1050</v>
      </c>
      <c r="B43">
        <v>712209</v>
      </c>
      <c r="C43">
        <v>1782.59</v>
      </c>
    </row>
    <row r="44" spans="1:3" x14ac:dyDescent="0.25">
      <c r="A44">
        <v>1200</v>
      </c>
      <c r="B44">
        <v>712254</v>
      </c>
      <c r="C44">
        <v>1682.84</v>
      </c>
    </row>
    <row r="45" spans="1:3" x14ac:dyDescent="0.25">
      <c r="A45">
        <v>1350</v>
      </c>
      <c r="B45">
        <v>715481</v>
      </c>
      <c r="C45">
        <v>1784.2</v>
      </c>
    </row>
    <row r="46" spans="1:3" x14ac:dyDescent="0.25">
      <c r="A46">
        <v>1500</v>
      </c>
      <c r="B46">
        <v>715093</v>
      </c>
      <c r="C46">
        <v>1734.73</v>
      </c>
    </row>
    <row r="48" spans="1:3" x14ac:dyDescent="0.25">
      <c r="A48" t="s">
        <v>4</v>
      </c>
      <c r="B48" t="s">
        <v>1</v>
      </c>
      <c r="C48" t="s">
        <v>2</v>
      </c>
    </row>
    <row r="49" spans="1:3" x14ac:dyDescent="0.25">
      <c r="A49">
        <v>-1500</v>
      </c>
      <c r="B49">
        <v>679639</v>
      </c>
      <c r="C49">
        <v>1540.65</v>
      </c>
    </row>
    <row r="50" spans="1:3" x14ac:dyDescent="0.25">
      <c r="A50">
        <v>-1350</v>
      </c>
      <c r="B50">
        <v>678979</v>
      </c>
      <c r="C50">
        <v>1699.46</v>
      </c>
    </row>
    <row r="51" spans="1:3" x14ac:dyDescent="0.25">
      <c r="A51">
        <v>-1200</v>
      </c>
      <c r="B51">
        <v>682795</v>
      </c>
      <c r="C51">
        <v>1714.53</v>
      </c>
    </row>
    <row r="52" spans="1:3" x14ac:dyDescent="0.25">
      <c r="A52">
        <v>-1050</v>
      </c>
      <c r="B52">
        <v>685246</v>
      </c>
      <c r="C52">
        <v>1741.66</v>
      </c>
    </row>
    <row r="53" spans="1:3" x14ac:dyDescent="0.25">
      <c r="A53">
        <v>-900</v>
      </c>
      <c r="B53">
        <v>684896</v>
      </c>
      <c r="C53">
        <v>1717.13</v>
      </c>
    </row>
    <row r="54" spans="1:3" x14ac:dyDescent="0.25">
      <c r="A54">
        <v>-750</v>
      </c>
      <c r="B54">
        <v>688008</v>
      </c>
      <c r="C54">
        <v>1560.08</v>
      </c>
    </row>
    <row r="55" spans="1:3" x14ac:dyDescent="0.25">
      <c r="A55">
        <v>-600</v>
      </c>
      <c r="B55">
        <v>691731</v>
      </c>
      <c r="C55">
        <v>1577.09</v>
      </c>
    </row>
    <row r="56" spans="1:3" x14ac:dyDescent="0.25">
      <c r="A56">
        <v>-450</v>
      </c>
      <c r="B56">
        <v>689858</v>
      </c>
      <c r="C56">
        <v>1694.32</v>
      </c>
    </row>
    <row r="57" spans="1:3" x14ac:dyDescent="0.25">
      <c r="A57">
        <v>-300</v>
      </c>
      <c r="B57">
        <v>693100</v>
      </c>
      <c r="C57">
        <v>1585.11</v>
      </c>
    </row>
    <row r="58" spans="1:3" x14ac:dyDescent="0.25">
      <c r="A58">
        <v>-150</v>
      </c>
      <c r="B58">
        <v>695575</v>
      </c>
      <c r="C58">
        <v>1564.23</v>
      </c>
    </row>
    <row r="59" spans="1:3" x14ac:dyDescent="0.25">
      <c r="A59">
        <v>0</v>
      </c>
      <c r="B59">
        <v>687391</v>
      </c>
      <c r="C59">
        <v>520.47500000000002</v>
      </c>
    </row>
    <row r="60" spans="1:3" x14ac:dyDescent="0.25">
      <c r="A60">
        <v>150</v>
      </c>
      <c r="B60">
        <v>702316</v>
      </c>
      <c r="C60">
        <v>1691.15</v>
      </c>
    </row>
    <row r="61" spans="1:3" x14ac:dyDescent="0.25">
      <c r="A61">
        <v>300</v>
      </c>
      <c r="B61">
        <v>702317</v>
      </c>
      <c r="C61">
        <v>1583.01</v>
      </c>
    </row>
    <row r="62" spans="1:3" x14ac:dyDescent="0.25">
      <c r="A62">
        <v>450</v>
      </c>
      <c r="B62">
        <v>703366</v>
      </c>
      <c r="C62">
        <v>1550.43</v>
      </c>
    </row>
    <row r="63" spans="1:3" x14ac:dyDescent="0.25">
      <c r="A63">
        <v>600</v>
      </c>
      <c r="B63">
        <v>702477</v>
      </c>
      <c r="C63">
        <v>1731.05</v>
      </c>
    </row>
    <row r="64" spans="1:3" x14ac:dyDescent="0.25">
      <c r="A64">
        <v>750</v>
      </c>
      <c r="B64">
        <v>708139</v>
      </c>
      <c r="C64">
        <v>1723.91</v>
      </c>
    </row>
    <row r="65" spans="1:3" x14ac:dyDescent="0.25">
      <c r="A65">
        <v>900</v>
      </c>
      <c r="B65">
        <v>709238</v>
      </c>
      <c r="C65">
        <v>1589.13</v>
      </c>
    </row>
    <row r="66" spans="1:3" x14ac:dyDescent="0.25">
      <c r="A66">
        <v>1050</v>
      </c>
      <c r="B66">
        <v>712265</v>
      </c>
      <c r="C66">
        <v>1768.36</v>
      </c>
    </row>
    <row r="67" spans="1:3" x14ac:dyDescent="0.25">
      <c r="A67">
        <v>1200</v>
      </c>
      <c r="B67">
        <v>712288</v>
      </c>
      <c r="C67">
        <v>1654.75</v>
      </c>
    </row>
    <row r="68" spans="1:3" x14ac:dyDescent="0.25">
      <c r="A68">
        <v>1350</v>
      </c>
      <c r="B68">
        <v>716099</v>
      </c>
      <c r="C68">
        <v>1630.87</v>
      </c>
    </row>
    <row r="69" spans="1:3" x14ac:dyDescent="0.25">
      <c r="A69">
        <v>1500</v>
      </c>
      <c r="B69">
        <v>715777</v>
      </c>
      <c r="C69">
        <v>1769.14</v>
      </c>
    </row>
    <row r="71" spans="1:3" x14ac:dyDescent="0.25">
      <c r="A71" t="s">
        <v>5</v>
      </c>
      <c r="B71" t="s">
        <v>1</v>
      </c>
      <c r="C71" t="s">
        <v>2</v>
      </c>
    </row>
    <row r="72" spans="1:3" x14ac:dyDescent="0.25">
      <c r="A72">
        <v>-1500</v>
      </c>
      <c r="B72">
        <v>680512</v>
      </c>
      <c r="C72">
        <v>1698.41</v>
      </c>
    </row>
    <row r="73" spans="1:3" x14ac:dyDescent="0.25">
      <c r="A73">
        <v>-1350</v>
      </c>
      <c r="B73">
        <v>679752</v>
      </c>
      <c r="C73">
        <v>1563.14</v>
      </c>
    </row>
    <row r="74" spans="1:3" x14ac:dyDescent="0.25">
      <c r="A74">
        <v>-1200</v>
      </c>
      <c r="B74">
        <v>681571</v>
      </c>
      <c r="C74">
        <v>1506.74</v>
      </c>
    </row>
    <row r="75" spans="1:3" x14ac:dyDescent="0.25">
      <c r="A75">
        <v>-1050</v>
      </c>
      <c r="B75">
        <v>683528</v>
      </c>
      <c r="C75">
        <v>1644.9</v>
      </c>
    </row>
    <row r="76" spans="1:3" x14ac:dyDescent="0.25">
      <c r="A76">
        <v>-900</v>
      </c>
      <c r="B76">
        <v>685160</v>
      </c>
      <c r="C76">
        <v>1539.27</v>
      </c>
    </row>
    <row r="77" spans="1:3" x14ac:dyDescent="0.25">
      <c r="A77">
        <v>-750</v>
      </c>
      <c r="B77">
        <v>683594</v>
      </c>
      <c r="C77">
        <v>1644.04</v>
      </c>
    </row>
    <row r="78" spans="1:3" x14ac:dyDescent="0.25">
      <c r="A78">
        <v>-600</v>
      </c>
      <c r="B78">
        <v>690628</v>
      </c>
      <c r="C78">
        <v>1758.32</v>
      </c>
    </row>
    <row r="79" spans="1:3" x14ac:dyDescent="0.25">
      <c r="A79">
        <v>-450</v>
      </c>
      <c r="B79">
        <v>688480</v>
      </c>
      <c r="C79">
        <v>1645.56</v>
      </c>
    </row>
    <row r="80" spans="1:3" x14ac:dyDescent="0.25">
      <c r="A80">
        <v>-300</v>
      </c>
      <c r="B80">
        <v>694570</v>
      </c>
      <c r="C80">
        <v>1587.31</v>
      </c>
    </row>
    <row r="81" spans="1:3" x14ac:dyDescent="0.25">
      <c r="A81">
        <v>-150</v>
      </c>
      <c r="B81">
        <v>694900</v>
      </c>
      <c r="C81">
        <v>1607.71</v>
      </c>
    </row>
    <row r="82" spans="1:3" x14ac:dyDescent="0.25">
      <c r="A82">
        <v>0</v>
      </c>
      <c r="B82">
        <v>687391</v>
      </c>
      <c r="C82">
        <v>520.47500000000002</v>
      </c>
    </row>
    <row r="83" spans="1:3" x14ac:dyDescent="0.25">
      <c r="A83">
        <v>150</v>
      </c>
      <c r="B83">
        <v>697793</v>
      </c>
      <c r="C83">
        <v>1704.14</v>
      </c>
    </row>
    <row r="84" spans="1:3" x14ac:dyDescent="0.25">
      <c r="A84">
        <v>300</v>
      </c>
      <c r="B84">
        <v>698794</v>
      </c>
      <c r="C84">
        <v>1699.3</v>
      </c>
    </row>
    <row r="85" spans="1:3" x14ac:dyDescent="0.25">
      <c r="A85">
        <v>450</v>
      </c>
      <c r="B85">
        <v>698584</v>
      </c>
      <c r="C85">
        <v>1699.38</v>
      </c>
    </row>
    <row r="86" spans="1:3" x14ac:dyDescent="0.25">
      <c r="A86">
        <v>600</v>
      </c>
      <c r="B86">
        <v>704874</v>
      </c>
      <c r="C86">
        <v>1728.49</v>
      </c>
    </row>
    <row r="87" spans="1:3" x14ac:dyDescent="0.25">
      <c r="A87">
        <v>750</v>
      </c>
      <c r="B87">
        <v>703495</v>
      </c>
      <c r="C87">
        <v>1687.87</v>
      </c>
    </row>
    <row r="88" spans="1:3" x14ac:dyDescent="0.25">
      <c r="A88">
        <v>900</v>
      </c>
      <c r="B88">
        <v>709814</v>
      </c>
      <c r="C88">
        <v>1700.31</v>
      </c>
    </row>
    <row r="89" spans="1:3" x14ac:dyDescent="0.25">
      <c r="A89">
        <v>1050</v>
      </c>
      <c r="B89">
        <v>712508</v>
      </c>
      <c r="C89">
        <v>1821.69</v>
      </c>
    </row>
    <row r="90" spans="1:3" x14ac:dyDescent="0.25">
      <c r="A90">
        <v>1200</v>
      </c>
      <c r="B90">
        <v>715522</v>
      </c>
      <c r="C90">
        <v>1791.89</v>
      </c>
    </row>
    <row r="91" spans="1:3" x14ac:dyDescent="0.25">
      <c r="A91">
        <v>1350</v>
      </c>
      <c r="B91">
        <v>714289</v>
      </c>
      <c r="C91">
        <v>1739.52</v>
      </c>
    </row>
    <row r="92" spans="1:3" x14ac:dyDescent="0.25">
      <c r="A92">
        <v>1500</v>
      </c>
      <c r="B92">
        <v>715499</v>
      </c>
      <c r="C92">
        <v>1615.33</v>
      </c>
    </row>
    <row r="94" spans="1:3" x14ac:dyDescent="0.25">
      <c r="A94" t="s">
        <v>6</v>
      </c>
      <c r="B94" t="s">
        <v>1</v>
      </c>
      <c r="C94" t="s">
        <v>2</v>
      </c>
    </row>
    <row r="95" spans="1:3" x14ac:dyDescent="0.25">
      <c r="A95">
        <v>-1500</v>
      </c>
      <c r="B95">
        <v>674599</v>
      </c>
      <c r="C95">
        <v>1640.1</v>
      </c>
    </row>
    <row r="96" spans="1:3" x14ac:dyDescent="0.25">
      <c r="A96">
        <v>-1350</v>
      </c>
      <c r="B96">
        <v>678126</v>
      </c>
      <c r="C96">
        <v>1557.67</v>
      </c>
    </row>
    <row r="97" spans="1:3" x14ac:dyDescent="0.25">
      <c r="A97">
        <v>-1200</v>
      </c>
      <c r="B97">
        <v>679672</v>
      </c>
      <c r="C97">
        <v>1518.62</v>
      </c>
    </row>
    <row r="98" spans="1:3" x14ac:dyDescent="0.25">
      <c r="A98">
        <v>-1050</v>
      </c>
      <c r="B98">
        <v>681617</v>
      </c>
      <c r="C98">
        <v>1578.06</v>
      </c>
    </row>
    <row r="99" spans="1:3" x14ac:dyDescent="0.25">
      <c r="A99">
        <v>-900</v>
      </c>
      <c r="B99">
        <v>680991</v>
      </c>
      <c r="C99">
        <v>1733.04</v>
      </c>
    </row>
    <row r="100" spans="1:3" x14ac:dyDescent="0.25">
      <c r="A100">
        <v>-750</v>
      </c>
      <c r="B100">
        <v>688792</v>
      </c>
      <c r="C100">
        <v>1525.25</v>
      </c>
    </row>
    <row r="101" spans="1:3" x14ac:dyDescent="0.25">
      <c r="A101">
        <v>-600</v>
      </c>
      <c r="B101">
        <v>691195</v>
      </c>
      <c r="C101">
        <v>1764.81</v>
      </c>
    </row>
    <row r="102" spans="1:3" x14ac:dyDescent="0.25">
      <c r="A102">
        <v>-450</v>
      </c>
      <c r="B102">
        <v>689245</v>
      </c>
      <c r="C102">
        <v>1538.3</v>
      </c>
    </row>
    <row r="103" spans="1:3" x14ac:dyDescent="0.25">
      <c r="A103">
        <v>-300</v>
      </c>
      <c r="B103">
        <v>693596</v>
      </c>
      <c r="C103">
        <v>1685.31</v>
      </c>
    </row>
    <row r="104" spans="1:3" x14ac:dyDescent="0.25">
      <c r="A104">
        <v>-150</v>
      </c>
      <c r="B104">
        <v>694025</v>
      </c>
      <c r="C104">
        <v>1490.88</v>
      </c>
    </row>
    <row r="105" spans="1:3" x14ac:dyDescent="0.25">
      <c r="A105">
        <v>0</v>
      </c>
      <c r="B105">
        <v>687391</v>
      </c>
      <c r="C105">
        <v>520.47500000000002</v>
      </c>
    </row>
    <row r="106" spans="1:3" x14ac:dyDescent="0.25">
      <c r="A106">
        <v>150</v>
      </c>
      <c r="B106">
        <v>697956</v>
      </c>
      <c r="C106">
        <v>1714.25</v>
      </c>
    </row>
    <row r="107" spans="1:3" x14ac:dyDescent="0.25">
      <c r="A107">
        <v>300</v>
      </c>
      <c r="B107">
        <v>700866</v>
      </c>
      <c r="C107">
        <v>1563.98</v>
      </c>
    </row>
    <row r="108" spans="1:3" x14ac:dyDescent="0.25">
      <c r="A108">
        <v>450</v>
      </c>
      <c r="B108">
        <v>706489</v>
      </c>
      <c r="C108">
        <v>1586.97</v>
      </c>
    </row>
    <row r="109" spans="1:3" x14ac:dyDescent="0.25">
      <c r="A109">
        <v>600</v>
      </c>
      <c r="B109">
        <v>704777</v>
      </c>
      <c r="C109">
        <v>1721.52</v>
      </c>
    </row>
    <row r="110" spans="1:3" x14ac:dyDescent="0.25">
      <c r="A110">
        <v>750</v>
      </c>
      <c r="B110">
        <v>711964</v>
      </c>
      <c r="C110">
        <v>1781.08</v>
      </c>
    </row>
    <row r="111" spans="1:3" x14ac:dyDescent="0.25">
      <c r="A111">
        <v>900</v>
      </c>
      <c r="B111">
        <v>712583</v>
      </c>
      <c r="C111">
        <v>1822.35</v>
      </c>
    </row>
    <row r="112" spans="1:3" x14ac:dyDescent="0.25">
      <c r="A112">
        <v>1050</v>
      </c>
      <c r="B112">
        <v>712327</v>
      </c>
      <c r="C112">
        <v>1660.5</v>
      </c>
    </row>
    <row r="113" spans="1:3" x14ac:dyDescent="0.25">
      <c r="A113">
        <v>1200</v>
      </c>
      <c r="B113">
        <v>715497</v>
      </c>
      <c r="C113">
        <v>1815.06</v>
      </c>
    </row>
    <row r="114" spans="1:3" x14ac:dyDescent="0.25">
      <c r="A114">
        <v>1350</v>
      </c>
      <c r="B114">
        <v>717408</v>
      </c>
      <c r="C114">
        <v>1624.14</v>
      </c>
    </row>
    <row r="115" spans="1:3" x14ac:dyDescent="0.25">
      <c r="A115">
        <v>1500</v>
      </c>
      <c r="B115">
        <v>715100</v>
      </c>
      <c r="C115">
        <v>1793.93</v>
      </c>
    </row>
  </sheetData>
  <dataValidations count="1">
    <dataValidation type="list" allowBlank="1" showInputMessage="1" showErrorMessage="1" sqref="F3:F7">
      <formula1>$A$3:$A$23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Summary Sheet</vt:lpstr>
      <vt:lpstr>Gear Comparison</vt:lpstr>
      <vt:lpstr>Sheet5</vt:lpstr>
      <vt:lpstr>Sheet2</vt:lpstr>
      <vt:lpstr>Hunter - Marksman</vt:lpstr>
      <vt:lpstr>Demon Hunter - Havoc</vt:lpstr>
      <vt:lpstr>Frost - Mage</vt:lpstr>
      <vt:lpstr>Fury - Warrior</vt:lpstr>
      <vt:lpstr>Retribution - Paladin</vt:lpstr>
      <vt:lpstr>Agility</vt:lpstr>
    </vt:vector>
  </TitlesOfParts>
  <Company>Worcester Polytechnic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2017-04-06T15:32:35Z</dcterms:created>
  <dcterms:modified xsi:type="dcterms:W3CDTF">2017-04-27T03:18:42Z</dcterms:modified>
</cp:coreProperties>
</file>