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02"/>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060\AC\Temp\"/>
    </mc:Choice>
  </mc:AlternateContent>
  <xr:revisionPtr revIDLastSave="0" documentId="8_{1470038D-E299-4D0A-AAFA-A12D23CFE899}" xr6:coauthVersionLast="45" xr6:coauthVersionMax="45" xr10:uidLastSave="{00000000-0000-0000-0000-000000000000}"/>
  <bookViews>
    <workbookView xWindow="-105" yWindow="-105" windowWidth="19425" windowHeight="10425" firstSheet="1" activeTab="1" xr2:uid="{85FCC7BB-96CF-4445-BFA5-AF385AE7532A}"/>
  </bookViews>
  <sheets>
    <sheet name="Instructions" sheetId="5" r:id="rId1"/>
    <sheet name="Scorecard" sheetId="2" r:id="rId2"/>
    <sheet name="Question Rating Breakdowns" sheetId="3" r:id="rId3"/>
    <sheet name="Sources for Questions" sheetId="4" r:id="rId4"/>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3" l="1"/>
  <c r="D5" i="3"/>
  <c r="D6" i="3"/>
  <c r="D7" i="3"/>
  <c r="D8" i="3"/>
  <c r="D9" i="3"/>
  <c r="D10" i="3"/>
  <c r="D11" i="3"/>
  <c r="D12" i="3"/>
  <c r="D13" i="3"/>
  <c r="D14" i="3"/>
  <c r="D15" i="3"/>
  <c r="D16" i="3"/>
  <c r="D17" i="3"/>
  <c r="D18" i="3"/>
  <c r="D19" i="3"/>
  <c r="D20" i="3"/>
  <c r="D21" i="3"/>
  <c r="D22" i="3"/>
  <c r="D23" i="3"/>
  <c r="D24" i="3"/>
  <c r="D25" i="3"/>
  <c r="H16" i="2"/>
  <c r="I16" i="2"/>
  <c r="H12" i="2"/>
  <c r="I12" i="2"/>
  <c r="H9" i="2"/>
  <c r="I9" i="2"/>
  <c r="H23" i="2"/>
  <c r="I23" i="2"/>
  <c r="B16" i="4" l="1"/>
  <c r="B17" i="4" l="1"/>
  <c r="B18" i="4"/>
  <c r="H20" i="2"/>
  <c r="I20" i="2"/>
  <c r="I15" i="2"/>
  <c r="B15" i="4"/>
  <c r="B4" i="4" l="1"/>
  <c r="B5" i="4"/>
  <c r="B6" i="4"/>
  <c r="B7" i="4"/>
  <c r="B8" i="4"/>
  <c r="B9" i="4"/>
  <c r="B10" i="4"/>
  <c r="B11" i="4"/>
  <c r="B12" i="4"/>
  <c r="B13" i="4"/>
  <c r="B14" i="4"/>
  <c r="B19" i="4"/>
  <c r="B20" i="4"/>
  <c r="B21" i="4"/>
  <c r="B22" i="4"/>
  <c r="B23" i="4"/>
  <c r="B24" i="4"/>
  <c r="B25" i="4"/>
  <c r="B3" i="4"/>
  <c r="I25" i="2"/>
  <c r="I26" i="2"/>
  <c r="I27" i="2"/>
  <c r="I28" i="2"/>
  <c r="I29" i="2"/>
  <c r="I30" i="2"/>
  <c r="H25" i="2"/>
  <c r="H26" i="2"/>
  <c r="H27" i="2"/>
  <c r="H28" i="2"/>
  <c r="H29" i="2"/>
  <c r="H30" i="2"/>
  <c r="I13" i="2"/>
  <c r="I14" i="2"/>
  <c r="H13" i="2"/>
  <c r="H14" i="2"/>
  <c r="D3" i="3"/>
  <c r="I24" i="2" l="1"/>
  <c r="H24" i="2"/>
  <c r="I22" i="2"/>
  <c r="H22" i="2"/>
  <c r="I21" i="2"/>
  <c r="H21" i="2"/>
  <c r="I19" i="2"/>
  <c r="H19" i="2"/>
  <c r="I18" i="2"/>
  <c r="H18" i="2"/>
  <c r="I17" i="2"/>
  <c r="H17" i="2"/>
  <c r="H15" i="2"/>
  <c r="I11" i="2"/>
  <c r="H11" i="2"/>
  <c r="I10" i="2"/>
  <c r="H10" i="2"/>
  <c r="I8" i="2"/>
  <c r="I31" i="2" s="1"/>
  <c r="H8" i="2"/>
  <c r="H31" i="2" l="1"/>
  <c r="H32" i="2" s="1"/>
</calcChain>
</file>

<file path=xl/sharedStrings.xml><?xml version="1.0" encoding="utf-8"?>
<sst xmlns="http://schemas.openxmlformats.org/spreadsheetml/2006/main" count="142" uniqueCount="101">
  <si>
    <t>Eilat Streetscape Scorecard</t>
  </si>
  <si>
    <t xml:space="preserve">The purpose of this scorecard is to grade how the Eilat streetscapes promote the use of alternative modes of transportation, such as walking, biking, and public busing, and evaluated the connectivity of the transportation network. </t>
  </si>
  <si>
    <t>INSTRUCTIONS/NOTES
1.) Answer each question in the Raw Score column with the approporiate rating according to the Question Rating Breakdown page
2.) DO NOT ALTER ANY COLUMN BESIDES RAW SCORE- CALCULATIONS WILL BE MADE AUTOMATICALLY FROM RAW SCORE INPUTS
3.) Weightings are adjusted according to the goals of the Munipality of Eilat
4.) Photographs are provided to provide identification for how to rate qualititative questions</t>
  </si>
  <si>
    <t>1.) Answer each question in the Raw Score column with the appropriate rating according to the Question Rating Breakdown page</t>
  </si>
  <si>
    <t>2.) DO NOT ALTER ANY COLUMN BESIDES RAW SCORE- CALCULATIONS WILL BE MADE AUTOMATICALLY FROM RAW SCORE INPUTS</t>
  </si>
  <si>
    <t>3.) Weightings are adjusted according to the goals of the Municipality of Eilat</t>
  </si>
  <si>
    <t>4.) Photographs are provided to provide identification for how to rate qualitative questions</t>
  </si>
  <si>
    <t>UNITS</t>
  </si>
  <si>
    <t>m- meters</t>
  </si>
  <si>
    <t>DEFINITIONS</t>
  </si>
  <si>
    <t>kph- kilometers per hour</t>
  </si>
  <si>
    <t>Arterial Road: A high-capacity urban road that delivers traffic from collector roads to Route 90 and between urban centers</t>
  </si>
  <si>
    <t>QUESTIONS?</t>
  </si>
  <si>
    <t>Contact: Name/Department</t>
  </si>
  <si>
    <t>Neighborhood: Sections of the city defined by the Eilat Municipality. Refer to attached map</t>
  </si>
  <si>
    <t>Phone: ###-###-####</t>
  </si>
  <si>
    <t>Email: address@domain.com</t>
  </si>
  <si>
    <t>Streets: From rotary to rotary</t>
  </si>
  <si>
    <t>Address/PO Box</t>
  </si>
  <si>
    <t>Last Updated: 22FEBRUARY2020
Questions and weightings are subject to change</t>
  </si>
  <si>
    <t>Streetscape: Iincludes different modes of mobility such as walking, biking, bus transit and car usage, as well as physical street features</t>
  </si>
  <si>
    <t xml:space="preserve">Date/Time: </t>
  </si>
  <si>
    <t>Street:</t>
  </si>
  <si>
    <t>Evaluator(s):</t>
  </si>
  <si>
    <t>FILL OUT THE SCORE ACCORDING TO THE RATINGS BREAKDOWN FOR EACH QUESTION. THEN ASSIGN A DESIRED WEIGHTING FOR EACH QUESTION. DO NOT ALTER WEIGHTED SCORE OR MAXIMIM POSSIBLE SCORE COLUMNS</t>
  </si>
  <si>
    <t>Parameter</t>
  </si>
  <si>
    <t>Question Number</t>
  </si>
  <si>
    <t>Question</t>
  </si>
  <si>
    <t>Mode of transport</t>
  </si>
  <si>
    <t>Raw Score</t>
  </si>
  <si>
    <t>Weighting Value</t>
  </si>
  <si>
    <t>Weighted Score</t>
  </si>
  <si>
    <t>Maximum Possible</t>
  </si>
  <si>
    <t>Accessibility</t>
  </si>
  <si>
    <t>What is the distance between local bus stops on this street?</t>
  </si>
  <si>
    <t>Busing</t>
  </si>
  <si>
    <t>How easily read (not destoryed, torn, soiled, etc.) is the map of the city at all the bus stop on this street?</t>
  </si>
  <si>
    <t>Are buses generally on schedule on this street?</t>
  </si>
  <si>
    <t xml:space="preserve"> Does the bus stop have the correct information for routes and times?</t>
  </si>
  <si>
    <t>Are bicycle racks: 1.) Easily visible 2.) Secure 3.) Protected from weather 
4.) Of sufficent clearance from buildings or vehicle parking?</t>
  </si>
  <si>
    <t>Biking</t>
  </si>
  <si>
    <t>Are there clear bike lanes on the street?</t>
  </si>
  <si>
    <t>Are there curb cuts at every roundabout along the street?</t>
  </si>
  <si>
    <t>Walking</t>
  </si>
  <si>
    <t>Is there enough room on the sidewalk to walk?</t>
  </si>
  <si>
    <t>Safety</t>
  </si>
  <si>
    <t>Is there enough space for a bicycle to safely ride?</t>
  </si>
  <si>
    <t>Are all crosswalks on this street easily identifiable?</t>
  </si>
  <si>
    <t>Is there an obstruction in your view when crossing an intersection? Does vegetation, parking, street barriers, bus stop furniture,  or other obstructions block your view?</t>
  </si>
  <si>
    <t>Are there traffic calming devices (speed bump, median, texture change, rotary) along this street?</t>
  </si>
  <si>
    <t>Streetscape</t>
  </si>
  <si>
    <t xml:space="preserve">Is there enough signage on the street for cars to intuitively get around? Are there provided street name signs, crosswalk intersection signs, pedestrian walking signs, biking signs, lane turning signs, warning signs, and regulatory signs?
</t>
  </si>
  <si>
    <t>Aesthetics</t>
  </si>
  <si>
    <t>Are there street trees planted alongside the street? If so, what is the average spacing between trees?</t>
  </si>
  <si>
    <t>Does this street connect to an existing green space or park?</t>
  </si>
  <si>
    <t>What is the maintenance of the street like? Does the street have potholes, cracking, litter (overflowing trash items, broken glass), graffiti, unclear lane paint, broken pavement, indentations, etc.?</t>
  </si>
  <si>
    <t>What is the maintenance of the sidewalk like? Does the sidewalk have cracking, indentations, weeds, litter, graffiti, obstructions to path?</t>
  </si>
  <si>
    <t>Connectivity</t>
  </si>
  <si>
    <t>How close is a bus stop to the nearest grocery store?</t>
  </si>
  <si>
    <t>How close is a bus stop to a neighborhood school?</t>
  </si>
  <si>
    <t>How close is a bus stop to the nearest medical center?</t>
  </si>
  <si>
    <t>Do the bus routes on this street lead to other defined neighborhoods?</t>
  </si>
  <si>
    <t>Does this street connect to an arterial road?</t>
  </si>
  <si>
    <t>Does the segment of the overall street connect to at least two other streets?</t>
  </si>
  <si>
    <t>Comments:</t>
  </si>
  <si>
    <t>NET SCORES</t>
  </si>
  <si>
    <t>GRADE</t>
  </si>
  <si>
    <t>Scoring Criteria</t>
  </si>
  <si>
    <t>5- 400m or less
4- 401 to 500m
3- 501m to 600m
2-601m to 700m
1- 700m or more</t>
  </si>
  <si>
    <t>5- All stops possess a easily read map
4- 80% to 99% of stops possess a easily read map
3- 60% to 79% of stops possess a easily read map
2- 40% to 59% of stops possess a easily read map
1- Less than 40% of stops possess a easily read map</t>
  </si>
  <si>
    <t>5- All buses on this street are within 5 minutes of scheduled time
4- 80% to 99% of buses on this street are within 5 minutes of scheduled time
3- 60% to 79% of buses on this street are within 5 minutes of scheduled time
2- 40% to 59% of buses on this street are within 5 minutes of scheduled time
1- Less than 40% of buses on this street are within 5 minutes of scheduled time</t>
  </si>
  <si>
    <t>5- Information is displayed electronically and physically posted at all street stops and is accurate
4- Information is physically posted OR electronically and is accurate
3- One stop on this street is missing a posted schedule
2- Two or more stops are missing a posted schedule
1- Any stops information is inaccurate or all stops are missing a posted schedule</t>
  </si>
  <si>
    <t>5- All 4 criteria met
4- Any 3 of 4 critera met
3- Any 2 of 4 criteria met
2- Any 1 of 4 criteria met
1- No Bicycle Rack/No criteria met</t>
  </si>
  <si>
    <t>5- Bike lane is defined and continuous along the street
4-
3- Bike lane is defined and partly continuous along street
2-
1- No bike lane present</t>
  </si>
  <si>
    <t>5- All roundabouts have curb cuts
4- 80% to 99% of roundabouts have curb cuts
3- 60% to 79% of roundabouts have curb cuts
2- 40% to 59% of roundabouts have curb cuts
1- Less than 40% of roundabouts have curb cuts</t>
  </si>
  <si>
    <t>5- Sidewalk width 3.5m or greater, continuous
4- Sidewalk width between 2.5m and 3.5m, continuous
3- Sidewalk width between 1.5m and 2.5m, continuous
2- Sidewalk width less than 1.5m, continuous
1- No sidewalk or sidewalk discontinuous</t>
  </si>
  <si>
    <t>5- Bike lane width greater than or equal to 1m, continous sidewalk
4- Bike lane width less than 1m, continous sidewalk
3- No bike lane, continous sidewalk
2- No bike lane, discontinous sidewalk
1- No bike lane or sidewalk</t>
  </si>
  <si>
    <t>5- All of the crosswalks on the street are clearly marked
4- 80% to 99% of crosswalks on street are clearly marked
3- 60% to 79% of crosswalks on street are clearly marked
2- 40% to 59% of crosswalks on street are clearly marked
1- Less than 40% of crosswalks on the street are clearly marked</t>
  </si>
  <si>
    <t>5- Meets no criteria
4- Meets 1 of the criteria
3- Meets 1-2 of the criteria
2- Meets 2-3 of the criteria
1- Meets 4 -5 of the criteria</t>
  </si>
  <si>
    <t>5- 2 or more
4-
3- Just 1
2-
1- None</t>
  </si>
  <si>
    <t>5-  Meets 6-7 of the above criteria
4-  Meets 4-5 of the above criteria
3- Meets 2-3 of the above criteria
2- Meets 1 of the above criteria
1- Meets none of the above criteria</t>
  </si>
  <si>
    <t>5- Yes, Less than 10m
4- Yes, 11m to 15m
3- Yes, 16m to 20m
2- Yes, 21m or greater
1- No street trees</t>
  </si>
  <si>
    <t>5- None of the criteria above
4- Meets 1-3 of the above criteria
3- Meets 3-4 of the above criteria
2- Meets 4-5 of the above criteria
1- Meets 5-7 of the above criteria</t>
  </si>
  <si>
    <t>5- Meets none of the criteria
4- Meets 1-2 of the above criteria
3- Meets 2-3 of the above criteria
2- Meets 3-4 of the above criteria
1- Meets 5-7 of the above criteria</t>
  </si>
  <si>
    <t>5- Bus routes connect to 4 or more other neighborhoods
4- Bus routes connect to 3 other neighborhoods
3- Bus routes connect to 2 other neighborhoods
2- Bus routes connect to 1 other neighborhood
1- Bus routes stay within this neighborhood</t>
  </si>
  <si>
    <t>5- This street connects to one arterial roads
4- This street indirectly connects by one street to two or more arterial road
3- This street connects to one arterial road
2- This street indirectly connects by one street to two or more arterial road
1- This street does not connect to an arterial road</t>
  </si>
  <si>
    <t>5- All blocks on this street connect to at least two other streets
4- 80% to 99% of blocks on this street connect to at least two other streets
3- 60% to 79% of blocks on this street connect to at least two other streets
2- 40% to 59% of blocks on this street connect to at least two other streets
1- Less than 40% of blocks on this street connect to at least two other streets</t>
  </si>
  <si>
    <t>Source</t>
  </si>
  <si>
    <t>Walker, J. (2010). Basics: The Spacing of Stops and Stations — Human Transit. Retrieved from https://humantransit.org/2010/11/san-francisco-a-rational-stop-spacing-plan.html</t>
  </si>
  <si>
    <t>Victoria Transport Policy Institute. (2015). Online TDM Encyclopedia - Bicycle Parking. Retrieved from https://www.vtpi.org/tdm/tdm85.htm</t>
  </si>
  <si>
    <t>The Scorecard. Retrieved from https://www.itdp.org/library/standards-and-guides/the-bus-rapid-transit-standard/the-scorecard/</t>
  </si>
  <si>
    <t>Sidewalk Widths. (2013). Retrieved from https://nacto.org/wp-content/uploads/2016/04/1-6_BTD_Boston-Complete-Streets-Guidelines-2.4-6-Sidewalk-Widths_2013.pdf</t>
  </si>
  <si>
    <t xml:space="preserve">Worcester Regional Research Bureau (2019). Bureau Brief : Walkability. Retrieved from 
http://www.wrrb.org/wp-content/uploads/2020/01/WRRB-BureauBrief-Walkability.pdf
</t>
  </si>
  <si>
    <t>Bikability Checklist. Retrieved from https://www.epa.gov/sites/production/files/2014-12/documents/bikabilitychecklist.pdf</t>
  </si>
  <si>
    <t>Victoria Transport Policy Institute. (2017). Online TDM Encyclopedia - Traffic Calming. Retrieved from https://www.vtpi.org/tdm/tdm4.htm</t>
  </si>
  <si>
    <t>Smart Growth. (2005). Retrieved from https://www.epa.gov/sites/production/files/2014-02/documents/ecocitycleveland.pdf</t>
  </si>
  <si>
    <t>Sight Distance (obstruction removal) | Road Safety Toolkit. (2010). Retrieved from http://toolkit.irap.org/default.asp?page=treatment&amp;id=61</t>
  </si>
  <si>
    <t>National Association of City Transport Officials. Buffered Bike Lanes | National Association of City Transportation Officials. Retrieved from https://nacto.org/publication/urban-bikeway-design-guide/bike-lanes/buffered-bike-lanes/</t>
  </si>
  <si>
    <t>Israel Road &amp; Traffic Signs. (2019). Retrieved from https://anglo-list.com/general-3/transport-18/israel-road-signs</t>
  </si>
  <si>
    <t>Walker, J. (2011). Basics: Walking Distance to Transit — Human Transit. Retrieved from https://humantransit.org/2011/04/basics-walking-distance-to-transit.html</t>
  </si>
  <si>
    <t xml:space="preserve">National Association of City Transportation Officials. (2013). Urban Street Design Guide. 
Retrieved from 
http://www.metamorphosis-project.eu/sites/default/files/downloads/Urban_Street_Design
_Guide_NACTO.pdf
Retrieved from 
http://www.metamorphosis-project.eu/sites/default/files/downloads/Urban_Street_Design
_Guide_NACTO.pdf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</si>
</sst>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scheme val="minor"/>
    </font>
    <font>
      <u/>
      <sz val="11"/>
      <color theme="10"/>
      <name val="Calibri"/>
      <family val="2"/>
      <scheme val="minor"/>
    </font>
    <font>
      <b/>
      <sz val="11"/>
      <color theme="1"/>
      <name val="Calibri"/>
      <scheme val="minor"/>
    </font>
    <font>
      <sz val="11"/>
      <color rgb="FF000000"/>
      <name val="Calibri"/>
    </font>
    <font>
      <b/>
      <sz val="11"/>
      <color theme="1"/>
      <name val="Calibri"/>
    </font>
    <font>
      <sz val="11"/>
      <color theme="1"/>
      <name val="Calibri"/>
    </font>
    <font>
      <b/>
      <sz val="11"/>
      <color theme="1"/>
      <name val="Calibri"/>
      <family val="2"/>
      <scheme val="minor"/>
    </font>
    <font>
      <sz val="11"/>
      <color rgb="FF444444"/>
      <name val="Calibri"/>
      <charset val="1"/>
    </font>
    <font>
      <sz val="20"/>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charset val="1"/>
    </font>
    <font>
      <sz val="11"/>
      <color rgb="FF000000"/>
      <name val="Calibri"/>
      <family val="2"/>
      <scheme val="minor"/>
    </font>
    <font>
      <u/>
      <sz val="11"/>
      <color rgb="FF000000"/>
      <name val="Calibri"/>
      <family val="2"/>
      <charset val="1"/>
    </font>
    <font>
      <sz val="12"/>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rgb="FFFFFFFF"/>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right/>
      <top style="thick">
        <color rgb="FF000000"/>
      </top>
      <bottom style="medium">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s>
  <cellStyleXfs count="2">
    <xf numFmtId="0" fontId="0" fillId="0" borderId="0"/>
    <xf numFmtId="0" fontId="2" fillId="0" borderId="0" applyNumberFormat="0" applyFill="0" applyBorder="0" applyAlignment="0" applyProtection="0"/>
  </cellStyleXfs>
  <cellXfs count="190">
    <xf numFmtId="0" fontId="0" fillId="0" borderId="0" xfId="0"/>
    <xf numFmtId="0" fontId="0" fillId="0" borderId="1"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xf numFmtId="0" fontId="0" fillId="0" borderId="4" xfId="0" applyBorder="1" applyAlignment="1">
      <alignment vertical="center" wrapText="1"/>
    </xf>
    <xf numFmtId="0" fontId="0" fillId="0" borderId="0" xfId="0" applyAlignment="1"/>
    <xf numFmtId="0" fontId="3" fillId="0" borderId="13" xfId="0" applyFont="1" applyBorder="1" applyAlignment="1">
      <alignment vertical="center" wrapText="1"/>
    </xf>
    <xf numFmtId="0" fontId="3" fillId="0" borderId="5" xfId="0" applyFont="1" applyBorder="1" applyAlignment="1">
      <alignment vertical="center" wrapText="1"/>
    </xf>
    <xf numFmtId="0" fontId="0" fillId="2" borderId="1" xfId="0" applyFill="1" applyBorder="1" applyAlignment="1">
      <alignment vertical="center" wrapText="1"/>
    </xf>
    <xf numFmtId="0" fontId="0" fillId="0" borderId="0" xfId="0" applyFill="1"/>
    <xf numFmtId="0" fontId="0" fillId="0" borderId="21" xfId="0" applyBorder="1" applyAlignment="1">
      <alignment vertical="center" wrapText="1"/>
    </xf>
    <xf numFmtId="0" fontId="7" fillId="0" borderId="20" xfId="0" applyFont="1" applyBorder="1" applyAlignment="1">
      <alignment horizontal="center" vertical="center"/>
    </xf>
    <xf numFmtId="0" fontId="7" fillId="0" borderId="26"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0" fillId="0" borderId="0" xfId="0" applyAlignment="1">
      <alignment vertical="top"/>
    </xf>
    <xf numFmtId="0" fontId="9" fillId="0" borderId="0" xfId="0" applyFont="1" applyBorder="1" applyAlignment="1"/>
    <xf numFmtId="0" fontId="0" fillId="0" borderId="1" xfId="0" applyFill="1" applyBorder="1" applyAlignment="1">
      <alignment vertical="center" wrapText="1"/>
    </xf>
    <xf numFmtId="0" fontId="0" fillId="0" borderId="4" xfId="0" applyFill="1" applyBorder="1" applyAlignment="1">
      <alignment vertical="center" wrapText="1"/>
    </xf>
    <xf numFmtId="0" fontId="4" fillId="0" borderId="12" xfId="0" applyFont="1" applyBorder="1" applyAlignment="1">
      <alignment horizontal="left" vertical="center" wrapText="1"/>
    </xf>
    <xf numFmtId="0" fontId="0" fillId="0" borderId="21" xfId="0"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xf numFmtId="0" fontId="5" fillId="0" borderId="37"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3" xfId="0" applyFont="1" applyBorder="1" applyAlignment="1">
      <alignment horizontal="center" vertical="center"/>
    </xf>
    <xf numFmtId="0" fontId="0" fillId="0" borderId="12" xfId="0"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7" xfId="0"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6"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12" fillId="0" borderId="40" xfId="0" applyFont="1" applyBorder="1" applyAlignment="1">
      <alignment horizontal="left"/>
    </xf>
    <xf numFmtId="0" fontId="12" fillId="0" borderId="0" xfId="0" applyFont="1" applyBorder="1" applyAlignment="1">
      <alignment horizontal="left"/>
    </xf>
    <xf numFmtId="0" fontId="12" fillId="0" borderId="22" xfId="0" applyFont="1" applyBorder="1" applyAlignment="1">
      <alignment horizontal="left"/>
    </xf>
    <xf numFmtId="0" fontId="12" fillId="0" borderId="32" xfId="0" applyFont="1" applyBorder="1" applyAlignment="1">
      <alignment horizontal="left"/>
    </xf>
    <xf numFmtId="0" fontId="11" fillId="0" borderId="48"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6" xfId="0" applyFon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left" vertical="top"/>
    </xf>
    <xf numFmtId="0" fontId="0" fillId="0" borderId="16" xfId="0" applyBorder="1"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0" fillId="0" borderId="17" xfId="0" applyBorder="1" applyAlignment="1">
      <alignment horizontal="left" vertical="top"/>
    </xf>
    <xf numFmtId="0" fontId="0" fillId="0" borderId="40" xfId="0" applyBorder="1" applyAlignment="1">
      <alignment horizontal="left"/>
    </xf>
    <xf numFmtId="0" fontId="0" fillId="0" borderId="0" xfId="0" applyBorder="1" applyAlignment="1">
      <alignment horizontal="left"/>
    </xf>
    <xf numFmtId="0" fontId="0" fillId="0" borderId="41" xfId="0" applyBorder="1" applyAlignment="1">
      <alignment horizontal="left"/>
    </xf>
    <xf numFmtId="0" fontId="2" fillId="0" borderId="40" xfId="1" applyBorder="1" applyAlignment="1">
      <alignment horizontal="left"/>
    </xf>
    <xf numFmtId="0" fontId="2" fillId="0" borderId="0" xfId="1" applyBorder="1" applyAlignment="1">
      <alignment horizontal="left"/>
    </xf>
    <xf numFmtId="0" fontId="2" fillId="0" borderId="41" xfId="1" applyBorder="1" applyAlignment="1">
      <alignment horizontal="left"/>
    </xf>
    <xf numFmtId="0" fontId="10" fillId="0" borderId="34" xfId="0" applyFont="1" applyBorder="1" applyAlignment="1">
      <alignment horizontal="left" wrapText="1"/>
    </xf>
    <xf numFmtId="0" fontId="10" fillId="0" borderId="33" xfId="0" applyFont="1" applyBorder="1" applyAlignment="1">
      <alignment horizontal="left"/>
    </xf>
    <xf numFmtId="0" fontId="10" fillId="0" borderId="35" xfId="0" applyFont="1" applyBorder="1" applyAlignment="1">
      <alignment horizontal="left"/>
    </xf>
    <xf numFmtId="0" fontId="10" fillId="0" borderId="36" xfId="0" applyFont="1" applyBorder="1" applyAlignment="1">
      <alignment horizontal="left"/>
    </xf>
    <xf numFmtId="0" fontId="10" fillId="0" borderId="22" xfId="0" applyFont="1" applyBorder="1" applyAlignment="1">
      <alignment horizontal="left"/>
    </xf>
    <xf numFmtId="0" fontId="10" fillId="0" borderId="32" xfId="0" applyFont="1" applyBorder="1" applyAlignment="1">
      <alignment horizontal="left"/>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3" fillId="0" borderId="18" xfId="0" applyFont="1" applyBorder="1" applyAlignment="1">
      <alignment horizontal="left"/>
    </xf>
    <xf numFmtId="0" fontId="13" fillId="0" borderId="19" xfId="0" applyFont="1" applyBorder="1" applyAlignment="1">
      <alignment horizontal="left"/>
    </xf>
    <xf numFmtId="0" fontId="13" fillId="0" borderId="12" xfId="0" applyFont="1" applyBorder="1" applyAlignment="1">
      <alignment horizontal="left"/>
    </xf>
    <xf numFmtId="0" fontId="13" fillId="0" borderId="17" xfId="0" applyFont="1" applyBorder="1" applyAlignment="1">
      <alignment horizontal="left"/>
    </xf>
    <xf numFmtId="0" fontId="11" fillId="0" borderId="49" xfId="0" applyFont="1" applyBorder="1" applyAlignment="1">
      <alignment horizontal="center"/>
    </xf>
    <xf numFmtId="0" fontId="11" fillId="0" borderId="21" xfId="0" applyFont="1" applyBorder="1" applyAlignment="1">
      <alignment horizontal="center"/>
    </xf>
    <xf numFmtId="0" fontId="11" fillId="0" borderId="50" xfId="0" applyFont="1" applyBorder="1" applyAlignment="1">
      <alignment horizontal="center"/>
    </xf>
    <xf numFmtId="0" fontId="11" fillId="0" borderId="43" xfId="0" applyFont="1" applyBorder="1" applyAlignment="1">
      <alignment horizontal="center" vertical="top" wrapText="1"/>
    </xf>
    <xf numFmtId="0" fontId="11" fillId="0" borderId="44" xfId="0" applyFont="1" applyBorder="1" applyAlignment="1">
      <alignment horizontal="center" vertical="top" wrapText="1"/>
    </xf>
    <xf numFmtId="0" fontId="11" fillId="0" borderId="45" xfId="0" applyFont="1" applyBorder="1" applyAlignment="1">
      <alignment horizontal="center" vertical="top" wrapText="1"/>
    </xf>
    <xf numFmtId="0" fontId="16" fillId="0" borderId="34" xfId="0" applyFont="1" applyBorder="1" applyAlignment="1">
      <alignment horizontal="center"/>
    </xf>
    <xf numFmtId="0" fontId="16" fillId="0" borderId="33" xfId="0" applyFont="1" applyBorder="1" applyAlignment="1">
      <alignment horizontal="center"/>
    </xf>
    <xf numFmtId="0" fontId="16" fillId="0" borderId="35" xfId="0" applyFont="1" applyBorder="1" applyAlignment="1">
      <alignment horizontal="center"/>
    </xf>
    <xf numFmtId="0" fontId="16" fillId="0" borderId="40"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2" fillId="0" borderId="46" xfId="0" applyFont="1" applyBorder="1" applyAlignment="1">
      <alignment horizontal="left"/>
    </xf>
    <xf numFmtId="0" fontId="12" fillId="0" borderId="42" xfId="0" applyFont="1" applyBorder="1" applyAlignment="1">
      <alignment horizontal="left"/>
    </xf>
    <xf numFmtId="0" fontId="12" fillId="0" borderId="47" xfId="0" applyFont="1" applyBorder="1" applyAlignment="1">
      <alignment horizontal="left"/>
    </xf>
    <xf numFmtId="0" fontId="14" fillId="0" borderId="40" xfId="0" applyFont="1" applyBorder="1" applyAlignment="1">
      <alignment horizontal="left"/>
    </xf>
    <xf numFmtId="0" fontId="14" fillId="0" borderId="0" xfId="0" applyFont="1" applyBorder="1" applyAlignment="1">
      <alignment horizontal="left"/>
    </xf>
    <xf numFmtId="0" fontId="14" fillId="0" borderId="41" xfId="0" applyFont="1" applyBorder="1" applyAlignment="1">
      <alignment horizontal="left"/>
    </xf>
    <xf numFmtId="0" fontId="12" fillId="0" borderId="41" xfId="0" applyFont="1" applyBorder="1" applyAlignment="1">
      <alignment horizontal="left"/>
    </xf>
    <xf numFmtId="0" fontId="15" fillId="0" borderId="3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2" xfId="0" applyFont="1" applyBorder="1" applyAlignment="1">
      <alignment horizontal="center" vertical="center" wrapText="1"/>
    </xf>
    <xf numFmtId="0" fontId="6" fillId="0" borderId="5" xfId="0" applyFont="1" applyBorder="1" applyAlignment="1">
      <alignment horizontal="left" vertical="center"/>
    </xf>
    <xf numFmtId="0" fontId="3" fillId="0" borderId="2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5" xfId="0" applyFont="1" applyBorder="1" applyAlignment="1">
      <alignment horizontal="left" vertical="top"/>
    </xf>
    <xf numFmtId="0" fontId="3" fillId="0" borderId="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23" xfId="0" applyFont="1" applyBorder="1" applyAlignment="1">
      <alignment vertical="center"/>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22" xfId="0" applyFont="1" applyBorder="1" applyAlignment="1">
      <alignment horizontal="left" vertical="center" wrapText="1"/>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41" xfId="0" applyBorder="1" applyAlignment="1">
      <alignment horizontal="left" vertical="top" wrapText="1"/>
    </xf>
    <xf numFmtId="0" fontId="0" fillId="0" borderId="36" xfId="0" applyBorder="1" applyAlignment="1">
      <alignment horizontal="left" vertical="top" wrapText="1"/>
    </xf>
    <xf numFmtId="0" fontId="0" fillId="0" borderId="22" xfId="0" applyBorder="1" applyAlignment="1">
      <alignment horizontal="left" vertical="top" wrapText="1"/>
    </xf>
    <xf numFmtId="0" fontId="0" fillId="0" borderId="32" xfId="0" applyBorder="1" applyAlignment="1">
      <alignment horizontal="left"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3" xfId="0" applyFont="1" applyBorder="1" applyAlignment="1">
      <alignment horizontal="center" wrapText="1"/>
    </xf>
    <xf numFmtId="0" fontId="7" fillId="0" borderId="44" xfId="0" applyFont="1" applyBorder="1" applyAlignment="1">
      <alignment horizontal="center" wrapText="1"/>
    </xf>
    <xf numFmtId="0" fontId="7" fillId="0" borderId="45" xfId="0" applyFont="1" applyBorder="1" applyAlignment="1">
      <alignment horizont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51" xfId="0" applyBorder="1" applyAlignment="1">
      <alignment horizontal="center" vertical="center" wrapText="1"/>
    </xf>
    <xf numFmtId="0" fontId="0" fillId="0" borderId="1" xfId="0" applyBorder="1" applyAlignment="1">
      <alignment horizontal="center" vertical="center" wrapText="1"/>
    </xf>
    <xf numFmtId="0" fontId="0" fillId="0" borderId="52" xfId="0" applyBorder="1" applyAlignment="1">
      <alignment horizontal="center" vertical="center" wrapText="1"/>
    </xf>
    <xf numFmtId="0" fontId="0" fillId="0" borderId="30" xfId="0" applyBorder="1" applyAlignment="1">
      <alignment horizontal="center" vertical="center" wrapText="1"/>
    </xf>
    <xf numFmtId="0" fontId="0" fillId="0" borderId="18" xfId="0" applyBorder="1" applyAlignment="1">
      <alignment horizontal="center" vertical="center" wrapText="1"/>
    </xf>
    <xf numFmtId="0" fontId="0" fillId="0" borderId="53" xfId="0" applyBorder="1" applyAlignment="1">
      <alignment horizontal="center" vertical="center" wrapText="1"/>
    </xf>
    <xf numFmtId="0" fontId="0" fillId="0" borderId="30"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0" fillId="0" borderId="51" xfId="0" applyFill="1" applyBorder="1" applyAlignment="1">
      <alignment wrapText="1"/>
    </xf>
    <xf numFmtId="0" fontId="0" fillId="0" borderId="1" xfId="0" applyFill="1" applyBorder="1" applyAlignment="1">
      <alignment wrapText="1"/>
    </xf>
    <xf numFmtId="0" fontId="0" fillId="0" borderId="16" xfId="0" applyFill="1" applyBorder="1" applyAlignment="1">
      <alignment wrapText="1"/>
    </xf>
    <xf numFmtId="0" fontId="0" fillId="0" borderId="51" xfId="0" applyFill="1" applyBorder="1" applyAlignment="1"/>
    <xf numFmtId="0" fontId="0" fillId="0" borderId="1" xfId="0" applyFill="1" applyBorder="1" applyAlignment="1"/>
    <xf numFmtId="0" fontId="0" fillId="0" borderId="16" xfId="0" applyFill="1" applyBorder="1" applyAlignment="1"/>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54" xfId="0" applyBorder="1" applyAlignment="1">
      <alignment horizontal="center" vertical="center" wrapText="1"/>
    </xf>
    <xf numFmtId="0" fontId="0" fillId="0" borderId="31" xfId="0" applyFill="1" applyBorder="1" applyAlignment="1">
      <alignment wrapText="1"/>
    </xf>
    <xf numFmtId="0" fontId="0" fillId="0" borderId="12" xfId="0" applyFill="1" applyBorder="1" applyAlignment="1">
      <alignment wrapText="1"/>
    </xf>
    <xf numFmtId="0" fontId="0" fillId="0" borderId="17" xfId="0" applyFill="1" applyBorder="1" applyAlignment="1">
      <alignment wrapText="1"/>
    </xf>
    <xf numFmtId="0" fontId="1" fillId="0" borderId="0" xfId="0" applyFont="1"/>
    <xf numFmtId="0" fontId="1" fillId="0" borderId="18" xfId="0" applyFont="1" applyBorder="1" applyAlignment="1">
      <alignment horizontal="left"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24" xfId="0" applyFont="1" applyBorder="1" applyAlignment="1">
      <alignment horizontal="left" vertical="center" wrapText="1"/>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vertical="center" wrapText="1"/>
    </xf>
    <xf numFmtId="10" fontId="1" fillId="0" borderId="14" xfId="0" applyNumberFormat="1" applyFont="1" applyBorder="1" applyAlignment="1">
      <alignment horizontal="center" vertical="center" wrapText="1"/>
    </xf>
    <xf numFmtId="10" fontId="1" fillId="0" borderId="15"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Email:%20address@doma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C84B-2401-48AC-8322-BB3AF81521EF}">
  <dimension ref="B3:O20"/>
  <sheetViews>
    <sheetView topLeftCell="A7" workbookViewId="0">
      <selection activeCell="O15" sqref="O15"/>
    </sheetView>
  </sheetViews>
  <sheetFormatPr defaultRowHeight="15"/>
  <sheetData>
    <row r="3" spans="2:15" ht="15" customHeight="1">
      <c r="B3" s="94" t="s">
        <v>0</v>
      </c>
      <c r="C3" s="95"/>
      <c r="D3" s="95"/>
      <c r="E3" s="95"/>
      <c r="F3" s="95"/>
      <c r="G3" s="95"/>
      <c r="H3" s="95"/>
      <c r="I3" s="95"/>
      <c r="J3" s="95"/>
      <c r="K3" s="95"/>
      <c r="L3" s="95"/>
      <c r="M3" s="96"/>
      <c r="N3" s="20"/>
      <c r="O3" s="20"/>
    </row>
    <row r="4" spans="2:15" ht="11.25" customHeight="1" thickBot="1">
      <c r="B4" s="97"/>
      <c r="C4" s="98"/>
      <c r="D4" s="98"/>
      <c r="E4" s="98"/>
      <c r="F4" s="98"/>
      <c r="G4" s="98"/>
      <c r="H4" s="98"/>
      <c r="I4" s="98"/>
      <c r="J4" s="98"/>
      <c r="K4" s="98"/>
      <c r="L4" s="98"/>
      <c r="M4" s="99"/>
      <c r="N4" s="20"/>
      <c r="O4" s="20"/>
    </row>
    <row r="5" spans="2:15" ht="15" customHeight="1">
      <c r="B5" s="107" t="s">
        <v>1</v>
      </c>
      <c r="C5" s="108"/>
      <c r="D5" s="108"/>
      <c r="E5" s="108"/>
      <c r="F5" s="108"/>
      <c r="G5" s="108"/>
      <c r="H5" s="108"/>
      <c r="I5" s="108"/>
      <c r="J5" s="108"/>
      <c r="K5" s="108"/>
      <c r="L5" s="108"/>
      <c r="M5" s="109"/>
      <c r="N5" s="20"/>
      <c r="O5" s="20"/>
    </row>
    <row r="6" spans="2:15" ht="21.75" customHeight="1" thickBot="1">
      <c r="B6" s="110"/>
      <c r="C6" s="111"/>
      <c r="D6" s="111"/>
      <c r="E6" s="111"/>
      <c r="F6" s="111"/>
      <c r="G6" s="111"/>
      <c r="H6" s="111"/>
      <c r="I6" s="111"/>
      <c r="J6" s="111"/>
      <c r="K6" s="111"/>
      <c r="L6" s="111"/>
      <c r="M6" s="112"/>
      <c r="N6" s="20"/>
      <c r="O6" s="20"/>
    </row>
    <row r="7" spans="2:15" ht="15" customHeight="1">
      <c r="B7" s="91" t="s">
        <v>2</v>
      </c>
      <c r="C7" s="92"/>
      <c r="D7" s="92"/>
      <c r="E7" s="92"/>
      <c r="F7" s="92"/>
      <c r="G7" s="92"/>
      <c r="H7" s="92"/>
      <c r="I7" s="92"/>
      <c r="J7" s="92"/>
      <c r="K7" s="92"/>
      <c r="L7" s="92"/>
      <c r="M7" s="93"/>
      <c r="N7" s="19"/>
      <c r="O7" s="19"/>
    </row>
    <row r="8" spans="2:15">
      <c r="B8" s="100" t="s">
        <v>3</v>
      </c>
      <c r="C8" s="101"/>
      <c r="D8" s="101"/>
      <c r="E8" s="101"/>
      <c r="F8" s="101"/>
      <c r="G8" s="101"/>
      <c r="H8" s="101"/>
      <c r="I8" s="101"/>
      <c r="J8" s="101"/>
      <c r="K8" s="101"/>
      <c r="L8" s="101"/>
      <c r="M8" s="102"/>
      <c r="N8" s="19"/>
      <c r="O8" s="19"/>
    </row>
    <row r="9" spans="2:15">
      <c r="B9" s="103" t="s">
        <v>4</v>
      </c>
      <c r="C9" s="104"/>
      <c r="D9" s="104"/>
      <c r="E9" s="104"/>
      <c r="F9" s="104"/>
      <c r="G9" s="104"/>
      <c r="H9" s="104"/>
      <c r="I9" s="104"/>
      <c r="J9" s="104"/>
      <c r="K9" s="104"/>
      <c r="L9" s="104"/>
      <c r="M9" s="105"/>
      <c r="N9" s="19"/>
      <c r="O9" s="19"/>
    </row>
    <row r="10" spans="2:15">
      <c r="B10" s="54" t="s">
        <v>5</v>
      </c>
      <c r="C10" s="55"/>
      <c r="D10" s="55"/>
      <c r="E10" s="55"/>
      <c r="F10" s="55"/>
      <c r="G10" s="55"/>
      <c r="H10" s="55"/>
      <c r="I10" s="55"/>
      <c r="J10" s="55"/>
      <c r="K10" s="55"/>
      <c r="L10" s="55"/>
      <c r="M10" s="106"/>
      <c r="N10" s="19"/>
      <c r="O10" s="19"/>
    </row>
    <row r="11" spans="2:15">
      <c r="B11" s="54" t="s">
        <v>6</v>
      </c>
      <c r="C11" s="55"/>
      <c r="D11" s="55"/>
      <c r="E11" s="55"/>
      <c r="F11" s="55"/>
      <c r="G11" s="55"/>
      <c r="H11" s="55"/>
      <c r="I11" s="56"/>
      <c r="J11" s="56"/>
      <c r="K11" s="56"/>
      <c r="L11" s="56"/>
      <c r="M11" s="57"/>
      <c r="N11" s="19"/>
      <c r="O11" s="19"/>
    </row>
    <row r="12" spans="2:15">
      <c r="B12" s="82" t="s">
        <v>7</v>
      </c>
      <c r="C12" s="84" t="s">
        <v>8</v>
      </c>
      <c r="D12" s="84"/>
      <c r="E12" s="84"/>
      <c r="F12" s="85"/>
      <c r="G12" s="58" t="s">
        <v>9</v>
      </c>
      <c r="H12" s="59"/>
      <c r="I12" s="59"/>
      <c r="J12" s="59"/>
      <c r="K12" s="59"/>
      <c r="L12" s="59"/>
      <c r="M12" s="60"/>
    </row>
    <row r="13" spans="2:15">
      <c r="B13" s="83"/>
      <c r="C13" s="86" t="s">
        <v>10</v>
      </c>
      <c r="D13" s="86"/>
      <c r="E13" s="86"/>
      <c r="F13" s="87"/>
      <c r="G13" s="61" t="s">
        <v>11</v>
      </c>
      <c r="H13" s="62"/>
      <c r="I13" s="62"/>
      <c r="J13" s="62"/>
      <c r="K13" s="62"/>
      <c r="L13" s="62"/>
      <c r="M13" s="63"/>
    </row>
    <row r="14" spans="2:15">
      <c r="B14" s="88" t="s">
        <v>12</v>
      </c>
      <c r="C14" s="89"/>
      <c r="D14" s="89"/>
      <c r="E14" s="89"/>
      <c r="F14" s="90"/>
      <c r="G14" s="61"/>
      <c r="H14" s="62"/>
      <c r="I14" s="62"/>
      <c r="J14" s="62"/>
      <c r="K14" s="62"/>
      <c r="L14" s="62"/>
      <c r="M14" s="63"/>
    </row>
    <row r="15" spans="2:15">
      <c r="B15" s="70" t="s">
        <v>13</v>
      </c>
      <c r="C15" s="71"/>
      <c r="D15" s="71"/>
      <c r="E15" s="71"/>
      <c r="F15" s="72"/>
      <c r="G15" s="48" t="s">
        <v>14</v>
      </c>
      <c r="H15" s="49"/>
      <c r="I15" s="49"/>
      <c r="J15" s="49"/>
      <c r="K15" s="49"/>
      <c r="L15" s="49"/>
      <c r="M15" s="50"/>
    </row>
    <row r="16" spans="2:15">
      <c r="B16" s="70" t="s">
        <v>15</v>
      </c>
      <c r="C16" s="71"/>
      <c r="D16" s="71"/>
      <c r="E16" s="71"/>
      <c r="F16" s="72"/>
      <c r="G16" s="48"/>
      <c r="H16" s="49"/>
      <c r="I16" s="49"/>
      <c r="J16" s="49"/>
      <c r="K16" s="49"/>
      <c r="L16" s="49"/>
      <c r="M16" s="50"/>
    </row>
    <row r="17" spans="2:13">
      <c r="B17" s="73" t="s">
        <v>16</v>
      </c>
      <c r="C17" s="74"/>
      <c r="D17" s="74"/>
      <c r="E17" s="74"/>
      <c r="F17" s="75"/>
      <c r="G17" s="64" t="s">
        <v>17</v>
      </c>
      <c r="H17" s="65"/>
      <c r="I17" s="65"/>
      <c r="J17" s="65"/>
      <c r="K17" s="65"/>
      <c r="L17" s="65"/>
      <c r="M17" s="66"/>
    </row>
    <row r="18" spans="2:13" ht="15.75" thickBot="1">
      <c r="B18" s="70" t="s">
        <v>18</v>
      </c>
      <c r="C18" s="71"/>
      <c r="D18" s="71"/>
      <c r="E18" s="71"/>
      <c r="F18" s="72"/>
      <c r="G18" s="67"/>
      <c r="H18" s="68"/>
      <c r="I18" s="68"/>
      <c r="J18" s="68"/>
      <c r="K18" s="68"/>
      <c r="L18" s="68"/>
      <c r="M18" s="69"/>
    </row>
    <row r="19" spans="2:13">
      <c r="B19" s="76" t="s">
        <v>19</v>
      </c>
      <c r="C19" s="77"/>
      <c r="D19" s="77"/>
      <c r="E19" s="77"/>
      <c r="F19" s="78"/>
      <c r="G19" s="48" t="s">
        <v>20</v>
      </c>
      <c r="H19" s="49"/>
      <c r="I19" s="49"/>
      <c r="J19" s="49"/>
      <c r="K19" s="49"/>
      <c r="L19" s="49"/>
      <c r="M19" s="50"/>
    </row>
    <row r="20" spans="2:13">
      <c r="B20" s="79"/>
      <c r="C20" s="80"/>
      <c r="D20" s="80"/>
      <c r="E20" s="80"/>
      <c r="F20" s="81"/>
      <c r="G20" s="51"/>
      <c r="H20" s="52"/>
      <c r="I20" s="52"/>
      <c r="J20" s="52"/>
      <c r="K20" s="52"/>
      <c r="L20" s="52"/>
      <c r="M20" s="53"/>
    </row>
  </sheetData>
  <mergeCells count="21">
    <mergeCell ref="B7:M7"/>
    <mergeCell ref="B3:M4"/>
    <mergeCell ref="B8:M8"/>
    <mergeCell ref="B9:M9"/>
    <mergeCell ref="B10:M10"/>
    <mergeCell ref="B5:M6"/>
    <mergeCell ref="G19:M20"/>
    <mergeCell ref="B11:M11"/>
    <mergeCell ref="G12:M12"/>
    <mergeCell ref="G13:M14"/>
    <mergeCell ref="G15:M16"/>
    <mergeCell ref="G17:M18"/>
    <mergeCell ref="B16:F16"/>
    <mergeCell ref="B17:F17"/>
    <mergeCell ref="B18:F18"/>
    <mergeCell ref="B19:F20"/>
    <mergeCell ref="B12:B13"/>
    <mergeCell ref="C12:F12"/>
    <mergeCell ref="C13:F13"/>
    <mergeCell ref="B14:F14"/>
    <mergeCell ref="B15:F15"/>
  </mergeCells>
  <hyperlinks>
    <hyperlink ref="B17:F17" r:id="rId1" display="Email: address@domain.com" xr:uid="{3A34C313-F3C3-4DD5-88C4-2FB9B8CB05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C12E-8379-4C58-8135-935A412E99FB}">
  <dimension ref="A1:N54"/>
  <sheetViews>
    <sheetView tabSelected="1" topLeftCell="A11" workbookViewId="0">
      <selection activeCell="E19" sqref="E19"/>
    </sheetView>
  </sheetViews>
  <sheetFormatPr defaultRowHeight="14.45"/>
  <cols>
    <col min="1" max="1" width="5.28515625" customWidth="1"/>
    <col min="2" max="2" width="12.5703125" customWidth="1"/>
    <col min="3" max="3" width="10.7109375" customWidth="1"/>
    <col min="4" max="4" width="60.7109375" customWidth="1"/>
    <col min="5" max="5" width="10.7109375" customWidth="1"/>
    <col min="6" max="6" width="10.28515625" customWidth="1"/>
    <col min="7" max="7" width="15.28515625" customWidth="1"/>
    <col min="8" max="8" width="16.140625" customWidth="1"/>
    <col min="9" max="9" width="18" bestFit="1" customWidth="1"/>
  </cols>
  <sheetData>
    <row r="1" spans="1:14" ht="15">
      <c r="A1" s="172"/>
    </row>
    <row r="2" spans="1:14" ht="15">
      <c r="A2" s="172"/>
      <c r="B2" s="113" t="s">
        <v>21</v>
      </c>
      <c r="C2" s="113"/>
      <c r="D2" s="113"/>
      <c r="E2" s="113"/>
      <c r="F2" s="113"/>
      <c r="G2" s="113"/>
      <c r="H2" s="113"/>
      <c r="I2" s="113"/>
    </row>
    <row r="3" spans="1:14" ht="15">
      <c r="A3" s="172"/>
      <c r="B3" s="117" t="s">
        <v>22</v>
      </c>
      <c r="C3" s="117"/>
      <c r="D3" s="117"/>
      <c r="E3" s="117"/>
      <c r="F3" s="117"/>
      <c r="G3" s="117"/>
      <c r="H3" s="117"/>
      <c r="I3" s="117"/>
    </row>
    <row r="4" spans="1:14" ht="15">
      <c r="A4" s="172"/>
      <c r="B4" s="122" t="s">
        <v>23</v>
      </c>
      <c r="C4" s="122"/>
      <c r="D4" s="122"/>
      <c r="E4" s="122"/>
      <c r="F4" s="122"/>
      <c r="G4" s="122"/>
      <c r="H4" s="122"/>
      <c r="I4" s="122"/>
    </row>
    <row r="5" spans="1:14" ht="28.5" customHeight="1">
      <c r="A5" s="172"/>
      <c r="B5" s="123" t="s">
        <v>24</v>
      </c>
      <c r="C5" s="124"/>
      <c r="D5" s="124"/>
      <c r="E5" s="124"/>
      <c r="F5" s="124"/>
      <c r="G5" s="124"/>
      <c r="H5" s="124"/>
      <c r="I5" s="125"/>
    </row>
    <row r="6" spans="1:14" ht="15">
      <c r="A6" s="172"/>
      <c r="B6" s="126"/>
      <c r="C6" s="127"/>
      <c r="D6" s="127"/>
      <c r="E6" s="128"/>
      <c r="F6" s="127"/>
      <c r="G6" s="127"/>
      <c r="H6" s="127"/>
      <c r="I6" s="129"/>
    </row>
    <row r="7" spans="1:14" ht="31.5" thickTop="1" thickBot="1">
      <c r="A7" s="172"/>
      <c r="B7" s="28" t="s">
        <v>25</v>
      </c>
      <c r="C7" s="28" t="s">
        <v>26</v>
      </c>
      <c r="D7" s="16" t="s">
        <v>27</v>
      </c>
      <c r="E7" s="29" t="s">
        <v>28</v>
      </c>
      <c r="F7" s="18" t="s">
        <v>29</v>
      </c>
      <c r="G7" s="17" t="s">
        <v>30</v>
      </c>
      <c r="H7" s="18" t="s">
        <v>31</v>
      </c>
      <c r="I7" s="17" t="s">
        <v>32</v>
      </c>
      <c r="K7" s="6"/>
      <c r="L7" s="6"/>
      <c r="M7" s="6"/>
      <c r="N7" s="6"/>
    </row>
    <row r="8" spans="1:14" ht="30" customHeight="1">
      <c r="A8" s="172"/>
      <c r="B8" s="118" t="s">
        <v>33</v>
      </c>
      <c r="C8" s="44">
        <v>1</v>
      </c>
      <c r="D8" s="173" t="s">
        <v>34</v>
      </c>
      <c r="E8" s="173" t="s">
        <v>35</v>
      </c>
      <c r="F8" s="174"/>
      <c r="G8" s="174">
        <v>1</v>
      </c>
      <c r="H8" s="174">
        <f t="shared" ref="H8:H22" si="0">F8*G8</f>
        <v>0</v>
      </c>
      <c r="I8" s="175">
        <f t="shared" ref="I8:I24" si="1">5*G8</f>
        <v>5</v>
      </c>
      <c r="K8" s="15"/>
    </row>
    <row r="9" spans="1:14" ht="30" customHeight="1" thickBot="1">
      <c r="A9" s="172"/>
      <c r="B9" s="119"/>
      <c r="C9" s="32">
        <v>2</v>
      </c>
      <c r="D9" s="23" t="s">
        <v>36</v>
      </c>
      <c r="E9" s="23" t="s">
        <v>35</v>
      </c>
      <c r="F9" s="176"/>
      <c r="G9" s="176">
        <v>1</v>
      </c>
      <c r="H9" s="176">
        <f>F9*G9</f>
        <v>0</v>
      </c>
      <c r="I9" s="177">
        <f>5*G9</f>
        <v>5</v>
      </c>
      <c r="K9" s="15"/>
    </row>
    <row r="10" spans="1:14" ht="15">
      <c r="A10" s="172"/>
      <c r="B10" s="120"/>
      <c r="C10" s="40">
        <v>3</v>
      </c>
      <c r="D10" s="178" t="s">
        <v>37</v>
      </c>
      <c r="E10" s="178" t="s">
        <v>35</v>
      </c>
      <c r="F10" s="176"/>
      <c r="G10" s="176">
        <v>1</v>
      </c>
      <c r="H10" s="176">
        <f t="shared" si="0"/>
        <v>0</v>
      </c>
      <c r="I10" s="177">
        <f t="shared" si="1"/>
        <v>5</v>
      </c>
    </row>
    <row r="11" spans="1:14" ht="30">
      <c r="A11" s="172"/>
      <c r="B11" s="120"/>
      <c r="C11" s="40">
        <v>4</v>
      </c>
      <c r="D11" s="178" t="s">
        <v>38</v>
      </c>
      <c r="E11" s="178" t="s">
        <v>35</v>
      </c>
      <c r="F11" s="176"/>
      <c r="G11" s="176">
        <v>1</v>
      </c>
      <c r="H11" s="176">
        <f t="shared" si="0"/>
        <v>0</v>
      </c>
      <c r="I11" s="177">
        <f t="shared" si="1"/>
        <v>5</v>
      </c>
    </row>
    <row r="12" spans="1:14" ht="45">
      <c r="A12" s="172"/>
      <c r="B12" s="120"/>
      <c r="C12" s="40">
        <v>5</v>
      </c>
      <c r="D12" s="178" t="s">
        <v>39</v>
      </c>
      <c r="E12" s="178" t="s">
        <v>40</v>
      </c>
      <c r="F12" s="176"/>
      <c r="G12" s="176">
        <v>1</v>
      </c>
      <c r="H12" s="176">
        <f>F12*G12</f>
        <v>0</v>
      </c>
      <c r="I12" s="177">
        <f>5*G12</f>
        <v>5</v>
      </c>
    </row>
    <row r="13" spans="1:14" ht="15">
      <c r="A13" s="172"/>
      <c r="B13" s="120"/>
      <c r="C13" s="40">
        <v>6</v>
      </c>
      <c r="D13" s="178" t="s">
        <v>41</v>
      </c>
      <c r="E13" s="178" t="s">
        <v>40</v>
      </c>
      <c r="F13" s="176"/>
      <c r="G13" s="176">
        <v>1</v>
      </c>
      <c r="H13" s="176">
        <f t="shared" si="0"/>
        <v>0</v>
      </c>
      <c r="I13" s="177">
        <f>5*G13</f>
        <v>5</v>
      </c>
    </row>
    <row r="14" spans="1:14" ht="15">
      <c r="A14" s="172"/>
      <c r="B14" s="120"/>
      <c r="C14" s="40">
        <v>7</v>
      </c>
      <c r="D14" s="178" t="s">
        <v>42</v>
      </c>
      <c r="E14" s="178" t="s">
        <v>43</v>
      </c>
      <c r="F14" s="176"/>
      <c r="G14" s="176">
        <v>1</v>
      </c>
      <c r="H14" s="176">
        <f t="shared" si="0"/>
        <v>0</v>
      </c>
      <c r="I14" s="177">
        <f>5*G14</f>
        <v>5</v>
      </c>
    </row>
    <row r="15" spans="1:14" ht="15.75" thickBot="1">
      <c r="A15" s="172"/>
      <c r="B15" s="121"/>
      <c r="C15" s="35">
        <v>8</v>
      </c>
      <c r="D15" s="179" t="s">
        <v>44</v>
      </c>
      <c r="E15" s="179" t="s">
        <v>43</v>
      </c>
      <c r="F15" s="180"/>
      <c r="G15" s="180">
        <v>1</v>
      </c>
      <c r="H15" s="180">
        <f t="shared" si="0"/>
        <v>0</v>
      </c>
      <c r="I15" s="181">
        <f>5*G15</f>
        <v>5</v>
      </c>
    </row>
    <row r="16" spans="1:14" ht="15.75" thickBot="1">
      <c r="A16" s="172"/>
      <c r="B16" s="139" t="s">
        <v>45</v>
      </c>
      <c r="C16" s="38">
        <v>9</v>
      </c>
      <c r="D16" s="182" t="s">
        <v>46</v>
      </c>
      <c r="E16" s="182" t="s">
        <v>40</v>
      </c>
      <c r="F16" s="183"/>
      <c r="G16" s="183">
        <v>1</v>
      </c>
      <c r="H16" s="31">
        <f>F16*G16</f>
        <v>0</v>
      </c>
      <c r="I16" s="39">
        <f>5*G16</f>
        <v>5</v>
      </c>
    </row>
    <row r="17" spans="1:9" ht="15">
      <c r="A17" s="172"/>
      <c r="B17" s="140"/>
      <c r="C17" s="32">
        <v>10</v>
      </c>
      <c r="D17" s="182" t="s">
        <v>47</v>
      </c>
      <c r="E17" s="182" t="s">
        <v>43</v>
      </c>
      <c r="F17" s="176"/>
      <c r="G17" s="176">
        <v>1</v>
      </c>
      <c r="H17" s="176">
        <f t="shared" si="0"/>
        <v>0</v>
      </c>
      <c r="I17" s="177">
        <f t="shared" si="1"/>
        <v>5</v>
      </c>
    </row>
    <row r="18" spans="1:9" ht="45">
      <c r="A18" s="172"/>
      <c r="B18" s="140"/>
      <c r="C18" s="32">
        <v>11</v>
      </c>
      <c r="D18" s="182" t="s">
        <v>48</v>
      </c>
      <c r="E18" s="182" t="s">
        <v>43</v>
      </c>
      <c r="F18" s="176"/>
      <c r="G18" s="176">
        <v>1</v>
      </c>
      <c r="H18" s="176">
        <f t="shared" si="0"/>
        <v>0</v>
      </c>
      <c r="I18" s="177">
        <f t="shared" si="1"/>
        <v>5</v>
      </c>
    </row>
    <row r="19" spans="1:9" ht="30">
      <c r="A19" s="172"/>
      <c r="B19" s="140"/>
      <c r="C19" s="32">
        <v>12</v>
      </c>
      <c r="D19" s="182" t="s">
        <v>49</v>
      </c>
      <c r="E19" s="182" t="s">
        <v>50</v>
      </c>
      <c r="F19" s="176"/>
      <c r="G19" s="176">
        <v>1</v>
      </c>
      <c r="H19" s="176">
        <f t="shared" si="0"/>
        <v>0</v>
      </c>
      <c r="I19" s="177">
        <f t="shared" si="1"/>
        <v>5</v>
      </c>
    </row>
    <row r="20" spans="1:9" ht="90.75" thickBot="1">
      <c r="A20" s="172"/>
      <c r="B20" s="141"/>
      <c r="C20" s="35">
        <v>13</v>
      </c>
      <c r="D20" s="184" t="s">
        <v>51</v>
      </c>
      <c r="E20" s="184" t="s">
        <v>50</v>
      </c>
      <c r="F20" s="180"/>
      <c r="G20" s="180">
        <v>1</v>
      </c>
      <c r="H20" s="36">
        <f t="shared" si="0"/>
        <v>0</v>
      </c>
      <c r="I20" s="37">
        <f>5*G20</f>
        <v>5</v>
      </c>
    </row>
    <row r="21" spans="1:9" ht="30">
      <c r="A21" s="172"/>
      <c r="B21" s="119" t="s">
        <v>52</v>
      </c>
      <c r="C21" s="32">
        <v>14</v>
      </c>
      <c r="D21" s="178" t="s">
        <v>53</v>
      </c>
      <c r="E21" s="178" t="s">
        <v>50</v>
      </c>
      <c r="F21" s="176"/>
      <c r="G21" s="176">
        <v>1</v>
      </c>
      <c r="H21" s="176">
        <f t="shared" si="0"/>
        <v>0</v>
      </c>
      <c r="I21" s="177">
        <f t="shared" si="1"/>
        <v>5</v>
      </c>
    </row>
    <row r="22" spans="1:9" ht="15">
      <c r="A22" s="172"/>
      <c r="B22" s="120"/>
      <c r="C22" s="32">
        <v>15</v>
      </c>
      <c r="D22" s="178" t="s">
        <v>54</v>
      </c>
      <c r="E22" s="178" t="s">
        <v>50</v>
      </c>
      <c r="F22" s="176"/>
      <c r="G22" s="176">
        <v>1</v>
      </c>
      <c r="H22" s="176">
        <f t="shared" si="0"/>
        <v>0</v>
      </c>
      <c r="I22" s="177">
        <f t="shared" si="1"/>
        <v>5</v>
      </c>
    </row>
    <row r="23" spans="1:9" ht="60">
      <c r="A23" s="172"/>
      <c r="B23" s="120"/>
      <c r="C23" s="33">
        <v>16</v>
      </c>
      <c r="D23" s="178" t="s">
        <v>55</v>
      </c>
      <c r="E23" s="178" t="s">
        <v>50</v>
      </c>
      <c r="F23" s="176"/>
      <c r="G23" s="176">
        <v>1</v>
      </c>
      <c r="H23" s="176">
        <f>F23*G23</f>
        <v>0</v>
      </c>
      <c r="I23" s="177">
        <f>5*G23</f>
        <v>5</v>
      </c>
    </row>
    <row r="24" spans="1:9" ht="45.75" thickBot="1">
      <c r="A24" s="172"/>
      <c r="B24" s="121"/>
      <c r="C24" s="34">
        <v>17</v>
      </c>
      <c r="D24" s="178" t="s">
        <v>56</v>
      </c>
      <c r="E24" s="178" t="s">
        <v>50</v>
      </c>
      <c r="F24" s="176"/>
      <c r="G24" s="176">
        <v>1</v>
      </c>
      <c r="H24" s="176">
        <f t="shared" ref="H24:H30" si="2">F24*G24</f>
        <v>0</v>
      </c>
      <c r="I24" s="177">
        <f t="shared" si="1"/>
        <v>5</v>
      </c>
    </row>
    <row r="25" spans="1:9" ht="30" customHeight="1">
      <c r="A25" s="172"/>
      <c r="B25" s="114" t="s">
        <v>57</v>
      </c>
      <c r="C25" s="45">
        <v>18</v>
      </c>
      <c r="D25" s="173" t="s">
        <v>58</v>
      </c>
      <c r="E25" s="173" t="s">
        <v>35</v>
      </c>
      <c r="F25" s="174"/>
      <c r="G25" s="174">
        <v>1</v>
      </c>
      <c r="H25" s="174">
        <f t="shared" si="2"/>
        <v>0</v>
      </c>
      <c r="I25" s="175">
        <f t="shared" ref="I25:I30" si="3">5*G25</f>
        <v>5</v>
      </c>
    </row>
    <row r="26" spans="1:9" ht="15">
      <c r="A26" s="172"/>
      <c r="B26" s="115"/>
      <c r="C26" s="46">
        <v>19</v>
      </c>
      <c r="D26" s="178" t="s">
        <v>59</v>
      </c>
      <c r="E26" s="178" t="s">
        <v>35</v>
      </c>
      <c r="F26" s="176"/>
      <c r="G26" s="176">
        <v>1</v>
      </c>
      <c r="H26" s="176">
        <f t="shared" si="2"/>
        <v>0</v>
      </c>
      <c r="I26" s="177">
        <f t="shared" si="3"/>
        <v>5</v>
      </c>
    </row>
    <row r="27" spans="1:9" ht="15">
      <c r="A27" s="172"/>
      <c r="B27" s="115"/>
      <c r="C27" s="46">
        <v>20</v>
      </c>
      <c r="D27" s="178" t="s">
        <v>60</v>
      </c>
      <c r="E27" s="178" t="s">
        <v>35</v>
      </c>
      <c r="F27" s="176"/>
      <c r="G27" s="176">
        <v>1</v>
      </c>
      <c r="H27" s="176">
        <f t="shared" si="2"/>
        <v>0</v>
      </c>
      <c r="I27" s="177">
        <f t="shared" si="3"/>
        <v>5</v>
      </c>
    </row>
    <row r="28" spans="1:9" ht="30">
      <c r="A28" s="172"/>
      <c r="B28" s="115"/>
      <c r="C28" s="46">
        <v>21</v>
      </c>
      <c r="D28" s="178" t="s">
        <v>61</v>
      </c>
      <c r="E28" s="178" t="s">
        <v>35</v>
      </c>
      <c r="F28" s="176"/>
      <c r="G28" s="176">
        <v>1</v>
      </c>
      <c r="H28" s="176">
        <f t="shared" si="2"/>
        <v>0</v>
      </c>
      <c r="I28" s="177">
        <f t="shared" si="3"/>
        <v>5</v>
      </c>
    </row>
    <row r="29" spans="1:9" ht="15">
      <c r="A29" s="172"/>
      <c r="B29" s="115"/>
      <c r="C29" s="46">
        <v>22</v>
      </c>
      <c r="D29" s="185" t="s">
        <v>62</v>
      </c>
      <c r="E29" s="185" t="s">
        <v>50</v>
      </c>
      <c r="F29" s="176"/>
      <c r="G29" s="176">
        <v>1</v>
      </c>
      <c r="H29" s="176">
        <f t="shared" si="2"/>
        <v>0</v>
      </c>
      <c r="I29" s="177">
        <f t="shared" si="3"/>
        <v>5</v>
      </c>
    </row>
    <row r="30" spans="1:9" ht="30.75" thickBot="1">
      <c r="A30" s="172"/>
      <c r="B30" s="116"/>
      <c r="C30" s="47">
        <v>23</v>
      </c>
      <c r="D30" s="179" t="s">
        <v>63</v>
      </c>
      <c r="E30" s="186" t="s">
        <v>50</v>
      </c>
      <c r="F30" s="180"/>
      <c r="G30" s="180">
        <v>1</v>
      </c>
      <c r="H30" s="180">
        <f t="shared" si="2"/>
        <v>0</v>
      </c>
      <c r="I30" s="181">
        <f t="shared" si="3"/>
        <v>5</v>
      </c>
    </row>
    <row r="31" spans="1:9" ht="15.75" thickBot="1">
      <c r="A31" s="172"/>
      <c r="B31" s="130" t="s">
        <v>64</v>
      </c>
      <c r="C31" s="131"/>
      <c r="D31" s="131"/>
      <c r="E31" s="131"/>
      <c r="F31" s="132"/>
      <c r="G31" s="7" t="s">
        <v>65</v>
      </c>
      <c r="H31" s="187">
        <f>SUM(H8:H30)</f>
        <v>0</v>
      </c>
      <c r="I31" s="187">
        <f>SUM(I8:I30)</f>
        <v>115</v>
      </c>
    </row>
    <row r="32" spans="1:9" ht="16.5" customHeight="1">
      <c r="A32" s="172"/>
      <c r="B32" s="133"/>
      <c r="C32" s="134"/>
      <c r="D32" s="134"/>
      <c r="E32" s="134"/>
      <c r="F32" s="135"/>
      <c r="G32" s="8" t="s">
        <v>66</v>
      </c>
      <c r="H32" s="188">
        <f>(H31/I31)</f>
        <v>0</v>
      </c>
      <c r="I32" s="189"/>
    </row>
    <row r="33" spans="1:9" ht="14.45" customHeight="1">
      <c r="A33" s="172"/>
      <c r="B33" s="133"/>
      <c r="C33" s="134"/>
      <c r="D33" s="134"/>
      <c r="E33" s="134"/>
      <c r="F33" s="135"/>
      <c r="G33" s="172"/>
      <c r="H33" s="172"/>
      <c r="I33" s="172"/>
    </row>
    <row r="34" spans="1:9" ht="15" customHeight="1">
      <c r="A34" s="172"/>
      <c r="B34" s="133"/>
      <c r="C34" s="134"/>
      <c r="D34" s="134"/>
      <c r="E34" s="134"/>
      <c r="F34" s="135"/>
    </row>
    <row r="35" spans="1:9" ht="15">
      <c r="A35" s="172"/>
      <c r="B35" s="133"/>
      <c r="C35" s="134"/>
      <c r="D35" s="134"/>
      <c r="E35" s="134"/>
      <c r="F35" s="135"/>
    </row>
    <row r="36" spans="1:9" ht="15">
      <c r="B36" s="136"/>
      <c r="C36" s="137"/>
      <c r="D36" s="137"/>
      <c r="E36" s="137"/>
      <c r="F36" s="138"/>
    </row>
    <row r="37" spans="1:9" ht="15"/>
    <row r="38" spans="1:9" ht="15"/>
    <row r="39" spans="1:9" ht="15"/>
    <row r="40" spans="1:9" ht="15"/>
    <row r="41" spans="1:9" ht="15"/>
    <row r="42" spans="1:9" ht="15"/>
    <row r="43" spans="1:9" ht="15"/>
    <row r="44" spans="1:9" ht="15"/>
    <row r="45" spans="1:9" ht="15"/>
    <row r="46" spans="1:9" ht="15"/>
    <row r="47" spans="1:9" ht="15"/>
    <row r="48" spans="1:9" ht="15"/>
    <row r="49" ht="15"/>
    <row r="50" ht="15"/>
    <row r="51" ht="15"/>
    <row r="52" ht="15"/>
    <row r="53" ht="15"/>
    <row r="54" ht="15"/>
  </sheetData>
  <mergeCells count="10">
    <mergeCell ref="B2:I2"/>
    <mergeCell ref="B25:B30"/>
    <mergeCell ref="H32:I32"/>
    <mergeCell ref="B3:I3"/>
    <mergeCell ref="B8:B15"/>
    <mergeCell ref="B21:B24"/>
    <mergeCell ref="B4:I4"/>
    <mergeCell ref="B5:I6"/>
    <mergeCell ref="B31:F36"/>
    <mergeCell ref="B16: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765B-CF50-4CC3-AB48-9D4A694CF95F}">
  <dimension ref="B1:G31"/>
  <sheetViews>
    <sheetView topLeftCell="B3" workbookViewId="0">
      <selection activeCell="E15" sqref="E15"/>
    </sheetView>
  </sheetViews>
  <sheetFormatPr defaultRowHeight="15"/>
  <cols>
    <col min="1" max="1" width="1.7109375" customWidth="1"/>
    <col min="2" max="2" width="12" bestFit="1" customWidth="1"/>
    <col min="3" max="3" width="12" customWidth="1"/>
    <col min="4" max="4" width="61.5703125" customWidth="1"/>
    <col min="5" max="5" width="50.85546875" customWidth="1"/>
  </cols>
  <sheetData>
    <row r="1" spans="2:7" ht="15.75" thickBot="1">
      <c r="B1" s="4"/>
      <c r="C1" s="4"/>
    </row>
    <row r="2" spans="2:7" ht="30.75" thickBot="1">
      <c r="B2" s="30" t="s">
        <v>25</v>
      </c>
      <c r="C2" s="43" t="s">
        <v>26</v>
      </c>
      <c r="D2" s="13" t="s">
        <v>27</v>
      </c>
      <c r="E2" s="12" t="s">
        <v>67</v>
      </c>
    </row>
    <row r="3" spans="2:7" ht="75.75" thickBot="1">
      <c r="B3" s="142" t="s">
        <v>33</v>
      </c>
      <c r="C3" s="42">
        <v>1</v>
      </c>
      <c r="D3" s="14" t="str">
        <f>Scorecard!D8</f>
        <v>What is the distance between local bus stops on this street?</v>
      </c>
      <c r="E3" s="11" t="s">
        <v>68</v>
      </c>
    </row>
    <row r="4" spans="2:7" ht="75.75" thickBot="1">
      <c r="B4" s="142"/>
      <c r="C4" s="42">
        <v>2</v>
      </c>
      <c r="D4" s="14" t="str">
        <f>Scorecard!D9</f>
        <v>How easily read (not destoryed, torn, soiled, etc.) is the map of the city at all the bus stop on this street?</v>
      </c>
      <c r="E4" s="5" t="s">
        <v>69</v>
      </c>
      <c r="G4" s="3"/>
    </row>
    <row r="5" spans="2:7" ht="150.75" thickBot="1">
      <c r="B5" s="142"/>
      <c r="C5" s="42">
        <v>3</v>
      </c>
      <c r="D5" s="14" t="str">
        <f>Scorecard!D10</f>
        <v>Are buses generally on schedule on this street?</v>
      </c>
      <c r="E5" s="1" t="s">
        <v>70</v>
      </c>
    </row>
    <row r="6" spans="2:7" ht="120.75" thickBot="1">
      <c r="B6" s="142"/>
      <c r="C6" s="42">
        <v>4</v>
      </c>
      <c r="D6" s="14" t="str">
        <f>Scorecard!D11</f>
        <v xml:space="preserve"> Does the bus stop have the correct information for routes and times?</v>
      </c>
      <c r="E6" s="9" t="s">
        <v>71</v>
      </c>
    </row>
    <row r="7" spans="2:7" ht="75.75" thickBot="1">
      <c r="B7" s="142"/>
      <c r="C7" s="42">
        <v>5</v>
      </c>
      <c r="D7" s="14" t="str">
        <f>Scorecard!D12</f>
        <v>Are bicycle racks: 1.) Easily visible 2.) Secure 3.) Protected from weather 
4.) Of sufficent clearance from buildings or vehicle parking?</v>
      </c>
      <c r="E7" s="1" t="s">
        <v>72</v>
      </c>
      <c r="G7" s="3"/>
    </row>
    <row r="8" spans="2:7" ht="90.75" thickBot="1">
      <c r="B8" s="142"/>
      <c r="C8" s="42">
        <v>6</v>
      </c>
      <c r="D8" s="14" t="str">
        <f>Scorecard!D13</f>
        <v>Are there clear bike lanes on the street?</v>
      </c>
      <c r="E8" s="5" t="s">
        <v>73</v>
      </c>
    </row>
    <row r="9" spans="2:7" ht="75.75" thickBot="1">
      <c r="B9" s="142"/>
      <c r="C9" s="42">
        <v>7</v>
      </c>
      <c r="D9" s="14" t="str">
        <f>Scorecard!D14</f>
        <v>Are there curb cuts at every roundabout along the street?</v>
      </c>
      <c r="E9" s="5" t="s">
        <v>74</v>
      </c>
    </row>
    <row r="10" spans="2:7" ht="75.75" thickBot="1">
      <c r="B10" s="142"/>
      <c r="C10" s="42">
        <v>8</v>
      </c>
      <c r="D10" s="14" t="str">
        <f>Scorecard!D15</f>
        <v>Is there enough room on the sidewalk to walk?</v>
      </c>
      <c r="E10" s="1" t="s">
        <v>75</v>
      </c>
    </row>
    <row r="11" spans="2:7" ht="90.75" thickBot="1">
      <c r="B11" s="142" t="s">
        <v>45</v>
      </c>
      <c r="C11" s="42">
        <v>9</v>
      </c>
      <c r="D11" s="14" t="str">
        <f>Scorecard!D16</f>
        <v>Is there enough space for a bicycle to safely ride?</v>
      </c>
      <c r="E11" s="1" t="s">
        <v>76</v>
      </c>
    </row>
    <row r="12" spans="2:7" ht="150.75" thickBot="1">
      <c r="B12" s="142"/>
      <c r="C12" s="42">
        <v>10</v>
      </c>
      <c r="D12" s="14" t="str">
        <f>Scorecard!D17</f>
        <v>Are all crosswalks on this street easily identifiable?</v>
      </c>
      <c r="E12" s="1" t="s">
        <v>77</v>
      </c>
      <c r="F12" s="41"/>
    </row>
    <row r="13" spans="2:7" ht="75.75" thickBot="1">
      <c r="B13" s="142"/>
      <c r="C13" s="42">
        <v>11</v>
      </c>
      <c r="D13" s="14" t="str">
        <f>Scorecard!D18</f>
        <v>Is there an obstruction in your view when crossing an intersection? Does vegetation, parking, street barriers, bus stop furniture,  or other obstructions block your view?</v>
      </c>
      <c r="E13" s="22" t="s">
        <v>78</v>
      </c>
    </row>
    <row r="14" spans="2:7" ht="75.75" thickBot="1">
      <c r="B14" s="142"/>
      <c r="C14" s="42">
        <v>12</v>
      </c>
      <c r="D14" s="14" t="str">
        <f>Scorecard!D19</f>
        <v>Are there traffic calming devices (speed bump, median, texture change, rotary) along this street?</v>
      </c>
      <c r="E14" s="1" t="s">
        <v>79</v>
      </c>
    </row>
    <row r="15" spans="2:7" ht="90.75" thickBot="1">
      <c r="B15" s="142"/>
      <c r="C15" s="42">
        <v>13</v>
      </c>
      <c r="D15" s="14" t="str">
        <f>Scorecard!D20</f>
        <v xml:space="preserve">Is there enough signage on the street for cars to intuitively get around? Are there provided street name signs, crosswalk intersection signs, pedestrian walking signs, biking signs, lane turning signs, warning signs, and regulatory signs?
</v>
      </c>
      <c r="E15" s="22" t="s">
        <v>80</v>
      </c>
    </row>
    <row r="16" spans="2:7" ht="75">
      <c r="B16" s="142" t="s">
        <v>52</v>
      </c>
      <c r="C16" s="42">
        <v>14</v>
      </c>
      <c r="D16" s="14" t="str">
        <f>Scorecard!D21</f>
        <v>Are there street trees planted alongside the street? If so, what is the average spacing between trees?</v>
      </c>
      <c r="E16" s="21" t="s">
        <v>81</v>
      </c>
    </row>
    <row r="17" spans="2:5" ht="75">
      <c r="B17" s="143"/>
      <c r="C17" s="42">
        <v>15</v>
      </c>
      <c r="D17" s="14" t="str">
        <f>Scorecard!D22</f>
        <v>Does this street connect to an existing green space or park?</v>
      </c>
      <c r="E17" s="24" t="s">
        <v>68</v>
      </c>
    </row>
    <row r="18" spans="2:5" ht="75">
      <c r="B18" s="143"/>
      <c r="C18" s="42">
        <v>16</v>
      </c>
      <c r="D18" s="14" t="str">
        <f>Scorecard!D23</f>
        <v>What is the maintenance of the street like? Does the street have potholes, cracking, litter (overflowing trash items, broken glass), graffiti, unclear lane paint, broken pavement, indentations, etc.?</v>
      </c>
      <c r="E18" s="21" t="s">
        <v>82</v>
      </c>
    </row>
    <row r="19" spans="2:5" ht="75.75" thickBot="1">
      <c r="B19" s="144"/>
      <c r="C19" s="42">
        <v>17</v>
      </c>
      <c r="D19" s="14" t="str">
        <f>Scorecard!D24</f>
        <v>What is the maintenance of the sidewalk like? Does the sidewalk have cracking, indentations, weeds, litter, graffiti, obstructions to path?</v>
      </c>
      <c r="E19" s="21" t="s">
        <v>83</v>
      </c>
    </row>
    <row r="20" spans="2:5" ht="75">
      <c r="B20" s="142" t="s">
        <v>57</v>
      </c>
      <c r="C20" s="42">
        <v>18</v>
      </c>
      <c r="D20" s="14" t="str">
        <f>Scorecard!D25</f>
        <v>How close is a bus stop to the nearest grocery store?</v>
      </c>
      <c r="E20" s="24" t="s">
        <v>68</v>
      </c>
    </row>
    <row r="21" spans="2:5" ht="75">
      <c r="B21" s="143"/>
      <c r="C21" s="42">
        <v>19</v>
      </c>
      <c r="D21" s="14" t="str">
        <f>Scorecard!D26</f>
        <v>How close is a bus stop to a neighborhood school?</v>
      </c>
      <c r="E21" s="24" t="s">
        <v>68</v>
      </c>
    </row>
    <row r="22" spans="2:5" ht="75">
      <c r="B22" s="143"/>
      <c r="C22" s="42">
        <v>20</v>
      </c>
      <c r="D22" s="14" t="str">
        <f>Scorecard!D27</f>
        <v>How close is a bus stop to the nearest medical center?</v>
      </c>
      <c r="E22" s="24" t="s">
        <v>68</v>
      </c>
    </row>
    <row r="23" spans="2:5" ht="90">
      <c r="B23" s="143"/>
      <c r="C23" s="42">
        <v>21</v>
      </c>
      <c r="D23" s="14" t="str">
        <f>Scorecard!D28</f>
        <v>Do the bus routes on this street lead to other defined neighborhoods?</v>
      </c>
      <c r="E23" s="21" t="s">
        <v>84</v>
      </c>
    </row>
    <row r="24" spans="2:5" ht="105">
      <c r="B24" s="143"/>
      <c r="C24" s="42">
        <v>22</v>
      </c>
      <c r="D24" s="14" t="str">
        <f>Scorecard!D29</f>
        <v>Does this street connect to an arterial road?</v>
      </c>
      <c r="E24" s="21" t="s">
        <v>85</v>
      </c>
    </row>
    <row r="25" spans="2:5" ht="150.75" thickBot="1">
      <c r="B25" s="144"/>
      <c r="C25" s="42">
        <v>23</v>
      </c>
      <c r="D25" s="14" t="str">
        <f>Scorecard!D30</f>
        <v>Does the segment of the overall street connect to at least two other streets?</v>
      </c>
      <c r="E25" s="21" t="s">
        <v>86</v>
      </c>
    </row>
    <row r="26" spans="2:5">
      <c r="D26" s="2"/>
    </row>
    <row r="27" spans="2:5">
      <c r="D27" s="2"/>
    </row>
    <row r="28" spans="2:5">
      <c r="D28" s="25"/>
    </row>
    <row r="29" spans="2:5">
      <c r="D29" s="26"/>
    </row>
    <row r="30" spans="2:5">
      <c r="D30" s="27"/>
    </row>
    <row r="31" spans="2:5">
      <c r="D31" s="10"/>
    </row>
  </sheetData>
  <mergeCells count="4">
    <mergeCell ref="B20:B25"/>
    <mergeCell ref="B3:B10"/>
    <mergeCell ref="B16:B19"/>
    <mergeCell ref="B11: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9905-ACBB-4927-AF77-6B3D95098541}">
  <dimension ref="B2:O30"/>
  <sheetViews>
    <sheetView topLeftCell="A20" workbookViewId="0">
      <selection activeCell="I25" sqref="I25:O25"/>
    </sheetView>
  </sheetViews>
  <sheetFormatPr defaultRowHeight="15"/>
  <cols>
    <col min="8" max="8" width="9.85546875" customWidth="1"/>
    <col min="15" max="15" width="41.7109375" customWidth="1"/>
  </cols>
  <sheetData>
    <row r="2" spans="2:15">
      <c r="B2" s="148" t="s">
        <v>27</v>
      </c>
      <c r="C2" s="149"/>
      <c r="D2" s="149"/>
      <c r="E2" s="149"/>
      <c r="F2" s="149"/>
      <c r="G2" s="149"/>
      <c r="H2" s="150"/>
      <c r="I2" s="145" t="s">
        <v>87</v>
      </c>
      <c r="J2" s="146"/>
      <c r="K2" s="146"/>
      <c r="L2" s="146"/>
      <c r="M2" s="146"/>
      <c r="N2" s="146"/>
      <c r="O2" s="147"/>
    </row>
    <row r="3" spans="2:15" ht="28.5" customHeight="1">
      <c r="B3" s="154" t="str">
        <f>Scorecard!D8</f>
        <v>What is the distance between local bus stops on this street?</v>
      </c>
      <c r="C3" s="155"/>
      <c r="D3" s="155"/>
      <c r="E3" s="155"/>
      <c r="F3" s="155"/>
      <c r="G3" s="155"/>
      <c r="H3" s="156"/>
      <c r="I3" s="157" t="s">
        <v>88</v>
      </c>
      <c r="J3" s="158"/>
      <c r="K3" s="158"/>
      <c r="L3" s="158"/>
      <c r="M3" s="158"/>
      <c r="N3" s="158"/>
      <c r="O3" s="159"/>
    </row>
    <row r="4" spans="2:15" ht="35.25" customHeight="1">
      <c r="B4" s="151" t="str">
        <f>Scorecard!D12</f>
        <v>Are bicycle racks: 1.) Easily visible 2.) Secure 3.) Protected from weather 
4.) Of sufficent clearance from buildings or vehicle parking?</v>
      </c>
      <c r="C4" s="152"/>
      <c r="D4" s="152"/>
      <c r="E4" s="152"/>
      <c r="F4" s="152"/>
      <c r="G4" s="152"/>
      <c r="H4" s="153"/>
      <c r="I4" s="160" t="s">
        <v>89</v>
      </c>
      <c r="J4" s="161"/>
      <c r="K4" s="161"/>
      <c r="L4" s="161"/>
      <c r="M4" s="161"/>
      <c r="N4" s="161"/>
      <c r="O4" s="162"/>
    </row>
    <row r="5" spans="2:15" ht="30" customHeight="1">
      <c r="B5" s="151" t="str">
        <f>Scorecard!D10</f>
        <v>Are buses generally on schedule on this street?</v>
      </c>
      <c r="C5" s="152"/>
      <c r="D5" s="152"/>
      <c r="E5" s="152"/>
      <c r="F5" s="152"/>
      <c r="G5" s="152"/>
      <c r="H5" s="153"/>
      <c r="I5" s="160" t="s">
        <v>90</v>
      </c>
      <c r="J5" s="161"/>
      <c r="K5" s="161"/>
      <c r="L5" s="161"/>
      <c r="M5" s="161"/>
      <c r="N5" s="161"/>
      <c r="O5" s="162"/>
    </row>
    <row r="6" spans="2:15" ht="30.75" customHeight="1">
      <c r="B6" s="151" t="str">
        <f>Scorecard!D11</f>
        <v xml:space="preserve"> Does the bus stop have the correct information for routes and times?</v>
      </c>
      <c r="C6" s="152"/>
      <c r="D6" s="152"/>
      <c r="E6" s="152"/>
      <c r="F6" s="152"/>
      <c r="G6" s="152"/>
      <c r="H6" s="153"/>
      <c r="I6" s="160" t="s">
        <v>90</v>
      </c>
      <c r="J6" s="161"/>
      <c r="K6" s="161"/>
      <c r="L6" s="161"/>
      <c r="M6" s="161"/>
      <c r="N6" s="161"/>
      <c r="O6" s="162"/>
    </row>
    <row r="7" spans="2:15" ht="30" customHeight="1">
      <c r="B7" s="151" t="str">
        <f>Scorecard!D15</f>
        <v>Is there enough room on the sidewalk to walk?</v>
      </c>
      <c r="C7" s="152"/>
      <c r="D7" s="152"/>
      <c r="E7" s="152"/>
      <c r="F7" s="152"/>
      <c r="G7" s="152"/>
      <c r="H7" s="153"/>
      <c r="I7" s="160" t="s">
        <v>91</v>
      </c>
      <c r="J7" s="161"/>
      <c r="K7" s="161"/>
      <c r="L7" s="161"/>
      <c r="M7" s="161"/>
      <c r="N7" s="161"/>
      <c r="O7" s="162"/>
    </row>
    <row r="8" spans="2:15" ht="37.5" customHeight="1">
      <c r="B8" s="151" t="str">
        <f>Scorecard!D14</f>
        <v>Are there curb cuts at every roundabout along the street?</v>
      </c>
      <c r="C8" s="152"/>
      <c r="D8" s="152"/>
      <c r="E8" s="152"/>
      <c r="F8" s="152"/>
      <c r="G8" s="152"/>
      <c r="H8" s="153"/>
      <c r="I8" s="160" t="s">
        <v>92</v>
      </c>
      <c r="J8" s="161"/>
      <c r="K8" s="161"/>
      <c r="L8" s="161"/>
      <c r="M8" s="161"/>
      <c r="N8" s="161"/>
      <c r="O8" s="162"/>
    </row>
    <row r="9" spans="2:15" ht="30" customHeight="1">
      <c r="B9" s="151" t="str">
        <f>Scorecard!D13</f>
        <v>Are there clear bike lanes on the street?</v>
      </c>
      <c r="C9" s="152"/>
      <c r="D9" s="152"/>
      <c r="E9" s="152"/>
      <c r="F9" s="152"/>
      <c r="G9" s="152"/>
      <c r="H9" s="153"/>
      <c r="I9" s="160" t="s">
        <v>93</v>
      </c>
      <c r="J9" s="161"/>
      <c r="K9" s="161"/>
      <c r="L9" s="161"/>
      <c r="M9" s="161"/>
      <c r="N9" s="161"/>
      <c r="O9" s="162"/>
    </row>
    <row r="10" spans="2:15" ht="30.75" customHeight="1">
      <c r="B10" s="151" t="str">
        <f>Scorecard!D9</f>
        <v>How easily read (not destoryed, torn, soiled, etc.) is the map of the city at all the bus stop on this street?</v>
      </c>
      <c r="C10" s="152"/>
      <c r="D10" s="152"/>
      <c r="E10" s="152"/>
      <c r="F10" s="152"/>
      <c r="G10" s="152"/>
      <c r="H10" s="153"/>
      <c r="I10" s="160" t="s">
        <v>90</v>
      </c>
      <c r="J10" s="161"/>
      <c r="K10" s="161"/>
      <c r="L10" s="161"/>
      <c r="M10" s="161"/>
      <c r="N10" s="161"/>
      <c r="O10" s="162"/>
    </row>
    <row r="11" spans="2:15" ht="28.5" customHeight="1">
      <c r="B11" s="151" t="str">
        <f>Scorecard!D19</f>
        <v>Are there traffic calming devices (speed bump, median, texture change, rotary) along this street?</v>
      </c>
      <c r="C11" s="152"/>
      <c r="D11" s="152"/>
      <c r="E11" s="152"/>
      <c r="F11" s="152"/>
      <c r="G11" s="152"/>
      <c r="H11" s="153"/>
      <c r="I11" s="160" t="s">
        <v>94</v>
      </c>
      <c r="J11" s="161"/>
      <c r="K11" s="161"/>
      <c r="L11" s="161"/>
      <c r="M11" s="161"/>
      <c r="N11" s="161"/>
      <c r="O11" s="162"/>
    </row>
    <row r="12" spans="2:15" ht="29.25" customHeight="1">
      <c r="B12" s="151" t="str">
        <f>Scorecard!D17</f>
        <v>Are all crosswalks on this street easily identifiable?</v>
      </c>
      <c r="C12" s="152"/>
      <c r="D12" s="152"/>
      <c r="E12" s="152"/>
      <c r="F12" s="152"/>
      <c r="G12" s="152"/>
      <c r="H12" s="153"/>
      <c r="I12" s="160" t="s">
        <v>95</v>
      </c>
      <c r="J12" s="161"/>
      <c r="K12" s="161"/>
      <c r="L12" s="161"/>
      <c r="M12" s="161"/>
      <c r="N12" s="161"/>
      <c r="O12" s="162"/>
    </row>
    <row r="13" spans="2:15" ht="29.25" customHeight="1">
      <c r="B13" s="151" t="str">
        <f>Scorecard!D18</f>
        <v>Is there an obstruction in your view when crossing an intersection? Does vegetation, parking, street barriers, bus stop furniture,  or other obstructions block your view?</v>
      </c>
      <c r="C13" s="152"/>
      <c r="D13" s="152"/>
      <c r="E13" s="152"/>
      <c r="F13" s="152"/>
      <c r="G13" s="152"/>
      <c r="H13" s="153"/>
      <c r="I13" s="160" t="s">
        <v>96</v>
      </c>
      <c r="J13" s="161"/>
      <c r="K13" s="161"/>
      <c r="L13" s="161"/>
      <c r="M13" s="161"/>
      <c r="N13" s="161"/>
      <c r="O13" s="162"/>
    </row>
    <row r="14" spans="2:15" ht="30" customHeight="1">
      <c r="B14" s="151" t="str">
        <f>Scorecard!D16</f>
        <v>Is there enough space for a bicycle to safely ride?</v>
      </c>
      <c r="C14" s="152"/>
      <c r="D14" s="152"/>
      <c r="E14" s="152"/>
      <c r="F14" s="152"/>
      <c r="G14" s="152"/>
      <c r="H14" s="153"/>
      <c r="I14" s="160" t="s">
        <v>97</v>
      </c>
      <c r="J14" s="161"/>
      <c r="K14" s="161"/>
      <c r="L14" s="161"/>
      <c r="M14" s="161"/>
      <c r="N14" s="161"/>
      <c r="O14" s="162"/>
    </row>
    <row r="15" spans="2:15" ht="26.25" customHeight="1">
      <c r="B15" s="151" t="str">
        <f>Scorecard!D20</f>
        <v xml:space="preserve">Is there enough signage on the street for cars to intuitively get around? Are there provided street name signs, crosswalk intersection signs, pedestrian walking signs, biking signs, lane turning signs, warning signs, and regulatory signs?
</v>
      </c>
      <c r="C15" s="152"/>
      <c r="D15" s="152"/>
      <c r="E15" s="152"/>
      <c r="F15" s="152"/>
      <c r="G15" s="152"/>
      <c r="H15" s="153"/>
      <c r="I15" s="163" t="s">
        <v>98</v>
      </c>
      <c r="J15" s="164"/>
      <c r="K15" s="164"/>
      <c r="L15" s="164"/>
      <c r="M15" s="164"/>
      <c r="N15" s="164"/>
      <c r="O15" s="165"/>
    </row>
    <row r="16" spans="2:15" ht="27.75" customHeight="1">
      <c r="B16" s="151" t="str">
        <f>Scorecard!D21</f>
        <v>Are there street trees planted alongside the street? If so, what is the average spacing between trees?</v>
      </c>
      <c r="C16" s="152"/>
      <c r="D16" s="152"/>
      <c r="E16" s="152"/>
      <c r="F16" s="152"/>
      <c r="G16" s="152"/>
      <c r="H16" s="153"/>
      <c r="I16" s="160" t="s">
        <v>95</v>
      </c>
      <c r="J16" s="161"/>
      <c r="K16" s="161"/>
      <c r="L16" s="161"/>
      <c r="M16" s="161"/>
      <c r="N16" s="161"/>
      <c r="O16" s="162"/>
    </row>
    <row r="17" spans="2:15" ht="35.25" customHeight="1">
      <c r="B17" s="151" t="str">
        <f>Scorecard!D22</f>
        <v>Does this street connect to an existing green space or park?</v>
      </c>
      <c r="C17" s="152"/>
      <c r="D17" s="152"/>
      <c r="E17" s="152"/>
      <c r="F17" s="152"/>
      <c r="G17" s="152"/>
      <c r="H17" s="153"/>
      <c r="I17" s="160" t="s">
        <v>99</v>
      </c>
      <c r="J17" s="161"/>
      <c r="K17" s="161"/>
      <c r="L17" s="161"/>
      <c r="M17" s="161"/>
      <c r="N17" s="161"/>
      <c r="O17" s="162"/>
    </row>
    <row r="18" spans="2:15" ht="31.5" customHeight="1">
      <c r="B18" s="151" t="str">
        <f>Scorecard!D23</f>
        <v>What is the maintenance of the street like? Does the street have potholes, cracking, litter (overflowing trash items, broken glass), graffiti, unclear lane paint, broken pavement, indentations, etc.?</v>
      </c>
      <c r="C18" s="152"/>
      <c r="D18" s="152"/>
      <c r="E18" s="152"/>
      <c r="F18" s="152"/>
      <c r="G18" s="152"/>
      <c r="H18" s="153"/>
      <c r="I18" s="160" t="s">
        <v>92</v>
      </c>
      <c r="J18" s="161"/>
      <c r="K18" s="161"/>
      <c r="L18" s="161"/>
      <c r="M18" s="161"/>
      <c r="N18" s="161"/>
      <c r="O18" s="162"/>
    </row>
    <row r="19" spans="2:15" ht="31.5" customHeight="1">
      <c r="B19" s="151" t="str">
        <f>Scorecard!D24</f>
        <v>What is the maintenance of the sidewalk like? Does the sidewalk have cracking, indentations, weeds, litter, graffiti, obstructions to path?</v>
      </c>
      <c r="C19" s="152"/>
      <c r="D19" s="152"/>
      <c r="E19" s="152"/>
      <c r="F19" s="152"/>
      <c r="G19" s="152"/>
      <c r="H19" s="153"/>
      <c r="I19" s="160" t="s">
        <v>92</v>
      </c>
      <c r="J19" s="161"/>
      <c r="K19" s="161"/>
      <c r="L19" s="161"/>
      <c r="M19" s="161"/>
      <c r="N19" s="161"/>
      <c r="O19" s="162"/>
    </row>
    <row r="20" spans="2:15" ht="32.25" customHeight="1">
      <c r="B20" s="151" t="str">
        <f>Scorecard!D25</f>
        <v>How close is a bus stop to the nearest grocery store?</v>
      </c>
      <c r="C20" s="152"/>
      <c r="D20" s="152"/>
      <c r="E20" s="152"/>
      <c r="F20" s="152"/>
      <c r="G20" s="152"/>
      <c r="H20" s="153"/>
      <c r="I20" s="160" t="s">
        <v>99</v>
      </c>
      <c r="J20" s="161"/>
      <c r="K20" s="161"/>
      <c r="L20" s="161"/>
      <c r="M20" s="161"/>
      <c r="N20" s="161"/>
      <c r="O20" s="162"/>
    </row>
    <row r="21" spans="2:15" ht="32.25" customHeight="1">
      <c r="B21" s="151" t="str">
        <f>Scorecard!D26</f>
        <v>How close is a bus stop to a neighborhood school?</v>
      </c>
      <c r="C21" s="152"/>
      <c r="D21" s="152"/>
      <c r="E21" s="152"/>
      <c r="F21" s="152"/>
      <c r="G21" s="152"/>
      <c r="H21" s="153"/>
      <c r="I21" s="160" t="s">
        <v>99</v>
      </c>
      <c r="J21" s="161"/>
      <c r="K21" s="161"/>
      <c r="L21" s="161"/>
      <c r="M21" s="161"/>
      <c r="N21" s="161"/>
      <c r="O21" s="162"/>
    </row>
    <row r="22" spans="2:15" ht="35.25" customHeight="1">
      <c r="B22" s="151" t="str">
        <f>Scorecard!D27</f>
        <v>How close is a bus stop to the nearest medical center?</v>
      </c>
      <c r="C22" s="152"/>
      <c r="D22" s="152"/>
      <c r="E22" s="152"/>
      <c r="F22" s="152"/>
      <c r="G22" s="152"/>
      <c r="H22" s="153"/>
      <c r="I22" s="160" t="s">
        <v>99</v>
      </c>
      <c r="J22" s="161"/>
      <c r="K22" s="161"/>
      <c r="L22" s="161"/>
      <c r="M22" s="161"/>
      <c r="N22" s="161"/>
      <c r="O22" s="162"/>
    </row>
    <row r="23" spans="2:15" ht="30" customHeight="1">
      <c r="B23" s="151" t="str">
        <f>Scorecard!D28</f>
        <v>Do the bus routes on this street lead to other defined neighborhoods?</v>
      </c>
      <c r="C23" s="152"/>
      <c r="D23" s="152"/>
      <c r="E23" s="152"/>
      <c r="F23" s="152"/>
      <c r="G23" s="152"/>
      <c r="H23" s="153"/>
      <c r="I23" s="160" t="s">
        <v>90</v>
      </c>
      <c r="J23" s="161"/>
      <c r="K23" s="161"/>
      <c r="L23" s="161"/>
      <c r="M23" s="161"/>
      <c r="N23" s="161"/>
      <c r="O23" s="162"/>
    </row>
    <row r="24" spans="2:15" ht="59.25" customHeight="1">
      <c r="B24" s="151" t="str">
        <f>Scorecard!D29</f>
        <v>Does this street connect to an arterial road?</v>
      </c>
      <c r="C24" s="152"/>
      <c r="D24" s="152"/>
      <c r="E24" s="152"/>
      <c r="F24" s="152"/>
      <c r="G24" s="152"/>
      <c r="H24" s="153"/>
      <c r="I24" s="160" t="s">
        <v>100</v>
      </c>
      <c r="J24" s="161"/>
      <c r="K24" s="161"/>
      <c r="L24" s="161"/>
      <c r="M24" s="161"/>
      <c r="N24" s="161"/>
      <c r="O24" s="162"/>
    </row>
    <row r="25" spans="2:15" ht="30" customHeight="1">
      <c r="B25" s="166" t="str">
        <f>Scorecard!D30</f>
        <v>Does the segment of the overall street connect to at least two other streets?</v>
      </c>
      <c r="C25" s="167"/>
      <c r="D25" s="167"/>
      <c r="E25" s="167"/>
      <c r="F25" s="167"/>
      <c r="G25" s="167"/>
      <c r="H25" s="168"/>
      <c r="I25" s="169" t="s">
        <v>95</v>
      </c>
      <c r="J25" s="170"/>
      <c r="K25" s="170"/>
      <c r="L25" s="170"/>
      <c r="M25" s="170"/>
      <c r="N25" s="170"/>
      <c r="O25" s="171"/>
    </row>
    <row r="27" spans="2:15">
      <c r="E27" s="10"/>
    </row>
    <row r="28" spans="2:15">
      <c r="E28" s="10"/>
    </row>
    <row r="29" spans="2:15">
      <c r="E29" s="10"/>
    </row>
    <row r="30" spans="2:15">
      <c r="E30" s="10"/>
    </row>
  </sheetData>
  <mergeCells count="48">
    <mergeCell ref="B22:H22"/>
    <mergeCell ref="B23:H23"/>
    <mergeCell ref="B24:H24"/>
    <mergeCell ref="I16:O16"/>
    <mergeCell ref="I17:O17"/>
    <mergeCell ref="B17:H17"/>
    <mergeCell ref="B25:H25"/>
    <mergeCell ref="I18:O18"/>
    <mergeCell ref="I19:O19"/>
    <mergeCell ref="I20:O20"/>
    <mergeCell ref="I21:O21"/>
    <mergeCell ref="I22:O22"/>
    <mergeCell ref="I23:O23"/>
    <mergeCell ref="I25:O25"/>
    <mergeCell ref="B18:H18"/>
    <mergeCell ref="B19:H19"/>
    <mergeCell ref="B21:H21"/>
    <mergeCell ref="I24:O24"/>
    <mergeCell ref="I11:O11"/>
    <mergeCell ref="B20:H20"/>
    <mergeCell ref="B13:H13"/>
    <mergeCell ref="B14:H14"/>
    <mergeCell ref="B16:H16"/>
    <mergeCell ref="B11:H11"/>
    <mergeCell ref="B12:H12"/>
    <mergeCell ref="B15:H15"/>
    <mergeCell ref="I15:O15"/>
    <mergeCell ref="I12:O12"/>
    <mergeCell ref="I13:O13"/>
    <mergeCell ref="I14:O14"/>
    <mergeCell ref="B7:H7"/>
    <mergeCell ref="B8:H8"/>
    <mergeCell ref="B9:H9"/>
    <mergeCell ref="B10:H10"/>
    <mergeCell ref="I7:O7"/>
    <mergeCell ref="I8:O8"/>
    <mergeCell ref="I9:O9"/>
    <mergeCell ref="I10:O10"/>
    <mergeCell ref="I2:O2"/>
    <mergeCell ref="B2:H2"/>
    <mergeCell ref="B6:H6"/>
    <mergeCell ref="B3:H3"/>
    <mergeCell ref="B4:H4"/>
    <mergeCell ref="B5:H5"/>
    <mergeCell ref="I3:O3"/>
    <mergeCell ref="I4:O4"/>
    <mergeCell ref="I5:O5"/>
    <mergeCell ref="I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Hunter Lutte</dc:creator>
  <cp:keywords/>
  <dc:description/>
  <cp:lastModifiedBy>Hunter Lutte</cp:lastModifiedBy>
  <cp:revision/>
  <dcterms:created xsi:type="dcterms:W3CDTF">2020-02-04T08:44:05Z</dcterms:created>
  <dcterms:modified xsi:type="dcterms:W3CDTF">2020-03-05T19:50:09Z</dcterms:modified>
  <cp:category/>
  <cp:contentStatus/>
</cp:coreProperties>
</file>