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315" windowHeight="5445" activeTab="8"/>
  </bookViews>
  <sheets>
    <sheet name="Q1" sheetId="4" r:id="rId1"/>
    <sheet name="Q2" sheetId="5" r:id="rId2"/>
    <sheet name="Q3- Strengths" sheetId="6" r:id="rId3"/>
    <sheet name="Q3- Weaknesses" sheetId="7" r:id="rId4"/>
    <sheet name="Q4" sheetId="8" r:id="rId5"/>
    <sheet name="Q5" sheetId="9" r:id="rId6"/>
    <sheet name="Q6" sheetId="10" r:id="rId7"/>
    <sheet name="Q7" sheetId="11" r:id="rId8"/>
    <sheet name="Teacher data" sheetId="1" r:id="rId9"/>
  </sheets>
  <calcPr calcId="145621"/>
</workbook>
</file>

<file path=xl/calcChain.xml><?xml version="1.0" encoding="utf-8"?>
<calcChain xmlns="http://schemas.openxmlformats.org/spreadsheetml/2006/main">
  <c r="D57" i="1" l="1"/>
  <c r="E57" i="1" s="1"/>
  <c r="D58" i="1"/>
  <c r="E58" i="1" s="1"/>
  <c r="D59" i="1"/>
  <c r="E59" i="1" s="1"/>
  <c r="D60" i="1"/>
  <c r="E60" i="1" s="1"/>
  <c r="D61" i="1"/>
  <c r="E61" i="1" s="1"/>
  <c r="D56" i="1"/>
  <c r="E5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E40" i="1"/>
  <c r="F40" i="1" s="1"/>
  <c r="E41" i="1"/>
  <c r="F41" i="1" s="1"/>
  <c r="E42" i="1"/>
  <c r="F42" i="1" s="1"/>
  <c r="E43" i="1"/>
  <c r="F43" i="1" s="1"/>
  <c r="E39" i="1"/>
  <c r="F39" i="1" s="1"/>
  <c r="D33" i="1"/>
  <c r="E33" i="1" s="1"/>
  <c r="D34" i="1"/>
  <c r="E34" i="1" s="1"/>
  <c r="D35" i="1"/>
  <c r="E35" i="1" s="1"/>
  <c r="D32" i="1"/>
  <c r="E32" i="1" s="1"/>
  <c r="E18" i="1"/>
  <c r="F18" i="1" s="1"/>
  <c r="E19" i="1"/>
  <c r="F19" i="1" s="1"/>
  <c r="E20" i="1"/>
  <c r="F20" i="1" s="1"/>
  <c r="E21" i="1"/>
  <c r="F21" i="1" s="1"/>
  <c r="E22" i="1"/>
  <c r="F22" i="1" s="1"/>
  <c r="E24" i="1"/>
  <c r="F24" i="1" s="1"/>
  <c r="E25" i="1"/>
  <c r="F25" i="1" s="1"/>
  <c r="E26" i="1"/>
  <c r="F26" i="1" s="1"/>
  <c r="E27" i="1"/>
  <c r="F27" i="1" s="1"/>
  <c r="E28" i="1"/>
  <c r="F28" i="1" s="1"/>
  <c r="E17" i="1"/>
  <c r="F17" i="1" s="1"/>
  <c r="D10" i="1"/>
  <c r="E10" i="1" s="1"/>
  <c r="D11" i="1"/>
  <c r="E11" i="1" s="1"/>
  <c r="D12" i="1"/>
  <c r="E12" i="1" s="1"/>
  <c r="D13" i="1"/>
  <c r="E13" i="1" s="1"/>
  <c r="D9" i="1"/>
  <c r="E9" i="1" s="1"/>
  <c r="D4" i="1"/>
  <c r="E4" i="1" s="1"/>
  <c r="D5" i="1"/>
  <c r="E5" i="1" s="1"/>
  <c r="D3" i="1"/>
  <c r="G2" i="1" l="1"/>
  <c r="E3" i="1"/>
  <c r="G31" i="1"/>
  <c r="H38" i="1"/>
  <c r="H46" i="1"/>
  <c r="H15" i="1"/>
  <c r="H24" i="1"/>
  <c r="G8" i="1"/>
  <c r="H55" i="1"/>
</calcChain>
</file>

<file path=xl/sharedStrings.xml><?xml version="1.0" encoding="utf-8"?>
<sst xmlns="http://schemas.openxmlformats.org/spreadsheetml/2006/main" count="85" uniqueCount="54">
  <si>
    <t>1. What is your involvement in and knoowledge of the Walk on Wednesday program?</t>
  </si>
  <si>
    <t>Encourage/ Promote Walking</t>
  </si>
  <si>
    <t>Support it</t>
  </si>
  <si>
    <t>2. Do you believe that the Walk on Wednesday program benefits your school, its students, and the environment around it?</t>
  </si>
  <si>
    <t>Yes</t>
  </si>
  <si>
    <t xml:space="preserve">No </t>
  </si>
  <si>
    <t>Depends on parents</t>
  </si>
  <si>
    <t xml:space="preserve">3. Please identify any specific strengths and weaknesses you notice in the program. </t>
  </si>
  <si>
    <t xml:space="preserve">Strengths </t>
  </si>
  <si>
    <t xml:space="preserve">Healthier students </t>
  </si>
  <si>
    <t>Promotes walking</t>
  </si>
  <si>
    <t>Increases scooting</t>
  </si>
  <si>
    <t>Increases biking</t>
  </si>
  <si>
    <t>Gets family involved</t>
  </si>
  <si>
    <t>Like the badges</t>
  </si>
  <si>
    <t>Weaknesses</t>
  </si>
  <si>
    <t xml:space="preserve">Some students never get badges </t>
  </si>
  <si>
    <t>Can not convince parent to walk</t>
  </si>
  <si>
    <t xml:space="preserve">Some students live too far away </t>
  </si>
  <si>
    <t xml:space="preserve">Some live too close and always get it </t>
  </si>
  <si>
    <t>Some children lie about walking</t>
  </si>
  <si>
    <t>4. Does your school encourage you to use the interactive parts of the program in your classroom?</t>
  </si>
  <si>
    <t>Wall charts</t>
  </si>
  <si>
    <t>Passports</t>
  </si>
  <si>
    <t>Certificates</t>
  </si>
  <si>
    <t>5. How do you think Walk on Wednesday can be improved for your school?</t>
  </si>
  <si>
    <t xml:space="preserve">Doing well already </t>
  </si>
  <si>
    <t>Need to raise awareness in parents</t>
  </si>
  <si>
    <t>Need to raise awareness in students</t>
  </si>
  <si>
    <t xml:space="preserve">Need to Educate parents &amp; students on benefits </t>
  </si>
  <si>
    <t>6. Approximately what proportion of your class walks to school at least once a week?</t>
  </si>
  <si>
    <t>7. Do you have any strategies you use to encourage students to walk to school?</t>
  </si>
  <si>
    <t>Encouraging parents</t>
  </si>
  <si>
    <t xml:space="preserve">Tunstall </t>
  </si>
  <si>
    <t>Keston</t>
  </si>
  <si>
    <t>Tunstall</t>
  </si>
  <si>
    <t>No</t>
  </si>
  <si>
    <t>Organize it/ Administer it</t>
  </si>
  <si>
    <t>Has the potential to</t>
  </si>
  <si>
    <t>Depends on how far they are</t>
  </si>
  <si>
    <t>Total</t>
  </si>
  <si>
    <t xml:space="preserve">Total </t>
  </si>
  <si>
    <t>Sum</t>
  </si>
  <si>
    <t xml:space="preserve">Sum </t>
  </si>
  <si>
    <t>Percentages</t>
  </si>
  <si>
    <t xml:space="preserve">Thirty </t>
  </si>
  <si>
    <t xml:space="preserve">Fourty </t>
  </si>
  <si>
    <t xml:space="preserve">Fifty </t>
  </si>
  <si>
    <t xml:space="preserve">Sixty </t>
  </si>
  <si>
    <t xml:space="preserve">Seventy </t>
  </si>
  <si>
    <t>Eighty</t>
  </si>
  <si>
    <t>Stickers to mark walking days</t>
  </si>
  <si>
    <t xml:space="preserve">Talking to them / Promoting it </t>
  </si>
  <si>
    <t>Link with PSHCE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</si>
</sst>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9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tyles" Target="styles.xml"/><Relationship Id="rId5" Type="http://schemas.openxmlformats.org/officeDocument/2006/relationships/chartsheet" Target="chartsheets/sheet5.xml"/><Relationship Id="rId1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data'!$E$2</c:f>
              <c:strCache>
                <c:ptCount val="1"/>
                <c:pt idx="0">
                  <c:v>Percentages</c:v>
                </c:pt>
              </c:strCache>
            </c:strRef>
          </c:tx>
          <c:invertIfNegative val="0"/>
          <c:cat>
            <c:strRef>
              <c:f>'Teacher data'!$A$3:$A$5</c:f>
              <c:strCache>
                <c:ptCount val="3"/>
                <c:pt idx="0">
                  <c:v>Encourage/ Promote Walking</c:v>
                </c:pt>
                <c:pt idx="1">
                  <c:v>Organize it/ Administer it</c:v>
                </c:pt>
                <c:pt idx="2">
                  <c:v>Support it</c:v>
                </c:pt>
              </c:strCache>
            </c:strRef>
          </c:cat>
          <c:val>
            <c:numRef>
              <c:f>'Teacher data'!$E$3:$E$5</c:f>
              <c:numCache>
                <c:formatCode>General</c:formatCode>
                <c:ptCount val="3"/>
                <c:pt idx="0">
                  <c:v>25.925925925925924</c:v>
                </c:pt>
                <c:pt idx="1">
                  <c:v>55.555555555555557</c:v>
                </c:pt>
                <c:pt idx="2">
                  <c:v>18.518518518518519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0288"/>
        <c:axId val="99342208"/>
      </c:barChart>
      <c:catAx>
        <c:axId val="9934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99342208"/>
        <c:crosses val="autoZero"/>
        <c:auto val="1"/>
        <c:lblAlgn val="ctr"/>
        <c:lblOffset val="100"/>
        <c:noMultiLvlLbl val="0"/>
      </c:catAx>
      <c:valAx>
        <c:axId val="99342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934028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cat>
            <c:strRef>
              <c:f>'Teacher data'!$A$9:$A$13</c:f>
              <c:strCache>
                <c:ptCount val="5"/>
                <c:pt idx="0">
                  <c:v>Yes</c:v>
                </c:pt>
                <c:pt idx="1">
                  <c:v>No </c:v>
                </c:pt>
                <c:pt idx="2">
                  <c:v>Has the potential to</c:v>
                </c:pt>
                <c:pt idx="3">
                  <c:v>Depends on parents</c:v>
                </c:pt>
                <c:pt idx="4">
                  <c:v>Depends on how far they are</c:v>
                </c:pt>
              </c:strCache>
            </c:strRef>
          </c:cat>
          <c:val>
            <c:numRef>
              <c:f>'Teacher data'!$E$9:$E$13</c:f>
              <c:numCache>
                <c:formatCode>General</c:formatCode>
                <c:ptCount val="5"/>
                <c:pt idx="0">
                  <c:v>44</c:v>
                </c:pt>
                <c:pt idx="1">
                  <c:v>12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42624"/>
        <c:axId val="100089856"/>
      </c:barChart>
      <c:catAx>
        <c:axId val="10004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089856"/>
        <c:crosses val="autoZero"/>
        <c:auto val="1"/>
        <c:lblAlgn val="ctr"/>
        <c:lblOffset val="100"/>
        <c:noMultiLvlLbl val="0"/>
      </c:catAx>
      <c:valAx>
        <c:axId val="10008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04262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'Teacher data'!$G$17:$G$22</c:f>
              <c:strCache>
                <c:ptCount val="1"/>
                <c:pt idx="0">
                  <c:v>25 18.75 12.5 12.5 6.25 25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'Teacher data'!$B$17:$B$22</c:f>
              <c:strCache>
                <c:ptCount val="6"/>
                <c:pt idx="0">
                  <c:v>Healthier students </c:v>
                </c:pt>
                <c:pt idx="1">
                  <c:v>Promotes walking</c:v>
                </c:pt>
                <c:pt idx="2">
                  <c:v>Increases scooting</c:v>
                </c:pt>
                <c:pt idx="3">
                  <c:v>Increases biking</c:v>
                </c:pt>
                <c:pt idx="4">
                  <c:v>Gets family involved</c:v>
                </c:pt>
                <c:pt idx="5">
                  <c:v>Like the badges</c:v>
                </c:pt>
              </c:strCache>
            </c:strRef>
          </c:cat>
          <c:val>
            <c:numRef>
              <c:f>'Teacher data'!$F$17:$F$22</c:f>
              <c:numCache>
                <c:formatCode>General</c:formatCode>
                <c:ptCount val="6"/>
                <c:pt idx="0">
                  <c:v>25</c:v>
                </c:pt>
                <c:pt idx="1">
                  <c:v>18.75</c:v>
                </c:pt>
                <c:pt idx="2">
                  <c:v>12.5</c:v>
                </c:pt>
                <c:pt idx="3">
                  <c:v>12.5</c:v>
                </c:pt>
                <c:pt idx="4">
                  <c:v>6.25</c:v>
                </c:pt>
                <c:pt idx="5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14432"/>
        <c:axId val="100116352"/>
      </c:barChart>
      <c:catAx>
        <c:axId val="1001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116352"/>
        <c:crosses val="autoZero"/>
        <c:auto val="1"/>
        <c:lblAlgn val="ctr"/>
        <c:lblOffset val="100"/>
        <c:noMultiLvlLbl val="0"/>
      </c:catAx>
      <c:valAx>
        <c:axId val="10011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11443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00B0F0"/>
            </a:solidFill>
          </c:spPr>
          <c:invertIfNegative val="0"/>
          <c:cat>
            <c:strRef>
              <c:f>'Teacher data'!$B$24:$B$28</c:f>
              <c:strCache>
                <c:ptCount val="5"/>
                <c:pt idx="0">
                  <c:v>Some students never get badges </c:v>
                </c:pt>
                <c:pt idx="1">
                  <c:v>Can not convince parent to walk</c:v>
                </c:pt>
                <c:pt idx="2">
                  <c:v>Some students live too far away </c:v>
                </c:pt>
                <c:pt idx="3">
                  <c:v>Some live too close and always get it </c:v>
                </c:pt>
                <c:pt idx="4">
                  <c:v>Some children lie about walking</c:v>
                </c:pt>
              </c:strCache>
            </c:strRef>
          </c:cat>
          <c:val>
            <c:numRef>
              <c:f>'Teacher data'!$F$24:$F$28</c:f>
              <c:numCache>
                <c:formatCode>General</c:formatCode>
                <c:ptCount val="5"/>
                <c:pt idx="0">
                  <c:v>6.666666666666667</c:v>
                </c:pt>
                <c:pt idx="1">
                  <c:v>46.666666666666664</c:v>
                </c:pt>
                <c:pt idx="2">
                  <c:v>33.333333333333329</c:v>
                </c:pt>
                <c:pt idx="3">
                  <c:v>6.666666666666667</c:v>
                </c:pt>
                <c:pt idx="4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5104"/>
        <c:axId val="100577280"/>
      </c:barChart>
      <c:catAx>
        <c:axId val="1005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577280"/>
        <c:crosses val="autoZero"/>
        <c:auto val="1"/>
        <c:lblAlgn val="ctr"/>
        <c:lblOffset val="100"/>
        <c:noMultiLvlLbl val="0"/>
      </c:catAx>
      <c:valAx>
        <c:axId val="10057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57510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'Teacher data'!$A$32:$A$35</c:f>
              <c:strCache>
                <c:ptCount val="4"/>
                <c:pt idx="0">
                  <c:v>Wall charts</c:v>
                </c:pt>
                <c:pt idx="1">
                  <c:v>Passports</c:v>
                </c:pt>
                <c:pt idx="2">
                  <c:v>Certificates</c:v>
                </c:pt>
                <c:pt idx="3">
                  <c:v>No</c:v>
                </c:pt>
              </c:strCache>
            </c:strRef>
          </c:cat>
          <c:val>
            <c:numRef>
              <c:f>'Teacher data'!$E$32:$E$35</c:f>
              <c:numCache>
                <c:formatCode>General</c:formatCode>
                <c:ptCount val="4"/>
                <c:pt idx="0">
                  <c:v>52.173913043478258</c:v>
                </c:pt>
                <c:pt idx="1">
                  <c:v>4.3478260869565215</c:v>
                </c:pt>
                <c:pt idx="2">
                  <c:v>17.391304347826086</c:v>
                </c:pt>
                <c:pt idx="3">
                  <c:v>26.086956521739129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76736"/>
        <c:axId val="100678656"/>
      </c:barChart>
      <c:catAx>
        <c:axId val="10067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678656"/>
        <c:crosses val="autoZero"/>
        <c:auto val="1"/>
        <c:lblAlgn val="ctr"/>
        <c:lblOffset val="100"/>
        <c:noMultiLvlLbl val="0"/>
      </c:catAx>
      <c:valAx>
        <c:axId val="100678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67673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'Teacher data'!$A$39:$A$43</c:f>
              <c:strCache>
                <c:ptCount val="5"/>
                <c:pt idx="0">
                  <c:v>Doing well already </c:v>
                </c:pt>
                <c:pt idx="1">
                  <c:v>Need to raise awareness in parents</c:v>
                </c:pt>
                <c:pt idx="2">
                  <c:v>Need to raise awareness in students</c:v>
                </c:pt>
                <c:pt idx="3">
                  <c:v>Need to Educate parents &amp; students on benefits </c:v>
                </c:pt>
                <c:pt idx="4">
                  <c:v>No</c:v>
                </c:pt>
              </c:strCache>
            </c:strRef>
          </c:cat>
          <c:val>
            <c:numRef>
              <c:f>'Teacher data'!$F$39:$F$43</c:f>
              <c:numCache>
                <c:formatCode>General</c:formatCode>
                <c:ptCount val="5"/>
                <c:pt idx="0">
                  <c:v>7.1428571428571423</c:v>
                </c:pt>
                <c:pt idx="1">
                  <c:v>50</c:v>
                </c:pt>
                <c:pt idx="2">
                  <c:v>14.285714285714285</c:v>
                </c:pt>
                <c:pt idx="3">
                  <c:v>21.428571428571427</c:v>
                </c:pt>
                <c:pt idx="4">
                  <c:v>7.1428571428571423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40480"/>
        <c:axId val="100763136"/>
      </c:barChart>
      <c:catAx>
        <c:axId val="1007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0763136"/>
        <c:crosses val="autoZero"/>
        <c:auto val="1"/>
        <c:lblAlgn val="ctr"/>
        <c:lblOffset val="100"/>
        <c:noMultiLvlLbl val="0"/>
      </c:catAx>
      <c:valAx>
        <c:axId val="100763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740480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'Teacher data'!$A$47:$A$52</c:f>
              <c:strCache>
                <c:ptCount val="6"/>
                <c:pt idx="0">
                  <c:v>Thirty </c:v>
                </c:pt>
                <c:pt idx="1">
                  <c:v>Fourty </c:v>
                </c:pt>
                <c:pt idx="2">
                  <c:v>Fifty </c:v>
                </c:pt>
                <c:pt idx="3">
                  <c:v>Sixty </c:v>
                </c:pt>
                <c:pt idx="4">
                  <c:v>Seventy </c:v>
                </c:pt>
                <c:pt idx="5">
                  <c:v>Eighty</c:v>
                </c:pt>
              </c:strCache>
            </c:strRef>
          </c:cat>
          <c:val>
            <c:numRef>
              <c:f>'Teacher data'!$E$47:$E$52</c:f>
              <c:numCache>
                <c:formatCode>General</c:formatCode>
                <c:ptCount val="6"/>
                <c:pt idx="0">
                  <c:v>5.2631578947368416</c:v>
                </c:pt>
                <c:pt idx="1">
                  <c:v>5.2631578947368416</c:v>
                </c:pt>
                <c:pt idx="2">
                  <c:v>42.105263157894733</c:v>
                </c:pt>
                <c:pt idx="3">
                  <c:v>10.526315789473683</c:v>
                </c:pt>
                <c:pt idx="4">
                  <c:v>21.052631578947366</c:v>
                </c:pt>
                <c:pt idx="5">
                  <c:v>15.789473684210526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91808"/>
        <c:axId val="100793728"/>
      </c:barChart>
      <c:catAx>
        <c:axId val="10079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Proportion</a:t>
                </a:r>
                <a:r>
                  <a:rPr lang="en-US" baseline="0"/>
                  <a:t> of Class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100793728"/>
        <c:crosses val="autoZero"/>
        <c:auto val="1"/>
        <c:lblAlgn val="ctr"/>
        <c:lblOffset val="100"/>
        <c:noMultiLvlLbl val="0"/>
      </c:catAx>
      <c:valAx>
        <c:axId val="10079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791808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'Teacher data'!$A$56:$A$61</c:f>
              <c:strCache>
                <c:ptCount val="6"/>
                <c:pt idx="0">
                  <c:v>No </c:v>
                </c:pt>
                <c:pt idx="1">
                  <c:v>Wall charts</c:v>
                </c:pt>
                <c:pt idx="2">
                  <c:v>Stickers to mark walking days</c:v>
                </c:pt>
                <c:pt idx="3">
                  <c:v>Talking to them / Promoting it </c:v>
                </c:pt>
                <c:pt idx="4">
                  <c:v>Encouraging parents</c:v>
                </c:pt>
                <c:pt idx="5">
                  <c:v>Link with PSHCE</c:v>
                </c:pt>
              </c:strCache>
            </c:strRef>
          </c:cat>
          <c:val>
            <c:numRef>
              <c:f>'Teacher data'!$E$56:$E$61</c:f>
              <c:numCache>
                <c:formatCode>General</c:formatCode>
                <c:ptCount val="6"/>
                <c:pt idx="0">
                  <c:v>25</c:v>
                </c:pt>
                <c:pt idx="1">
                  <c:v>5</c:v>
                </c:pt>
                <c:pt idx="2">
                  <c:v>20</c:v>
                </c:pt>
                <c:pt idx="3">
                  <c:v>30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66464"/>
        <c:axId val="101185024"/>
      </c:barChart>
      <c:catAx>
        <c:axId val="1011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Responses</a:t>
                </a:r>
              </a:p>
            </c:rich>
          </c:tx>
          <c:overlay val="0"/>
        </c:title>
        <c:majorTickMark val="out"/>
        <c:minorTickMark val="none"/>
        <c:tickLblPos val="nextTo"/>
        <c:crossAx val="101185024"/>
        <c:crosses val="autoZero"/>
        <c:auto val="1"/>
        <c:lblAlgn val="ctr"/>
        <c:lblOffset val="100"/>
        <c:noMultiLvlLbl val="0"/>
      </c:catAx>
      <c:valAx>
        <c:axId val="101185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16646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70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6899" cy="62696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70" zoomScaleNormal="70" workbookViewId="0">
      <selection activeCell="O16" sqref="O16"/>
    </sheetView>
  </sheetViews>
  <sheetFormatPr defaultRowHeight="15" x14ac:dyDescent="0.25"/>
  <cols>
    <col min="1" max="1" width="27.140625" customWidth="1"/>
    <col min="2" max="2" width="33.42578125" customWidth="1"/>
    <col min="5" max="5" width="17.5703125" customWidth="1"/>
    <col min="6" max="6" width="17.28515625" customWidth="1"/>
  </cols>
  <sheetData>
    <row r="1" spans="1:8" x14ac:dyDescent="0.25">
      <c r="A1" s="1" t="s">
        <v>0</v>
      </c>
    </row>
    <row r="2" spans="1:8" x14ac:dyDescent="0.25">
      <c r="B2" t="s">
        <v>33</v>
      </c>
      <c r="C2" t="s">
        <v>34</v>
      </c>
      <c r="D2" t="s">
        <v>40</v>
      </c>
      <c r="E2" t="s">
        <v>44</v>
      </c>
      <c r="F2" t="s">
        <v>43</v>
      </c>
      <c r="G2">
        <f>SUM(D3:D5)</f>
        <v>27</v>
      </c>
    </row>
    <row r="3" spans="1:8" x14ac:dyDescent="0.25">
      <c r="A3" t="s">
        <v>1</v>
      </c>
      <c r="B3">
        <v>3</v>
      </c>
      <c r="C3">
        <v>4</v>
      </c>
      <c r="D3">
        <f>SUM(B3:C3)</f>
        <v>7</v>
      </c>
      <c r="E3">
        <f>(D3/27)*100</f>
        <v>25.925925925925924</v>
      </c>
    </row>
    <row r="4" spans="1:8" x14ac:dyDescent="0.25">
      <c r="A4" t="s">
        <v>37</v>
      </c>
      <c r="B4">
        <v>2</v>
      </c>
      <c r="C4">
        <v>13</v>
      </c>
      <c r="D4">
        <f t="shared" ref="D4:D5" si="0">SUM(B4:C4)</f>
        <v>15</v>
      </c>
      <c r="E4">
        <f t="shared" ref="E4:E5" si="1">(D4/27)*100</f>
        <v>55.555555555555557</v>
      </c>
    </row>
    <row r="5" spans="1:8" x14ac:dyDescent="0.25">
      <c r="A5" t="s">
        <v>2</v>
      </c>
      <c r="B5">
        <v>3</v>
      </c>
      <c r="C5">
        <v>2</v>
      </c>
      <c r="D5">
        <f t="shared" si="0"/>
        <v>5</v>
      </c>
      <c r="E5">
        <f t="shared" si="1"/>
        <v>18.518518518518519</v>
      </c>
    </row>
    <row r="7" spans="1:8" x14ac:dyDescent="0.25">
      <c r="A7" s="1" t="s">
        <v>3</v>
      </c>
    </row>
    <row r="8" spans="1:8" x14ac:dyDescent="0.25">
      <c r="B8" t="s">
        <v>35</v>
      </c>
      <c r="C8" t="s">
        <v>34</v>
      </c>
      <c r="D8" t="s">
        <v>41</v>
      </c>
      <c r="E8" t="s">
        <v>44</v>
      </c>
      <c r="F8" t="s">
        <v>42</v>
      </c>
      <c r="G8">
        <f>SUM(D9:D13)</f>
        <v>25</v>
      </c>
    </row>
    <row r="9" spans="1:8" x14ac:dyDescent="0.25">
      <c r="A9" t="s">
        <v>4</v>
      </c>
      <c r="B9">
        <v>6</v>
      </c>
      <c r="C9">
        <v>5</v>
      </c>
      <c r="D9">
        <f>SUM(B9:C9)</f>
        <v>11</v>
      </c>
      <c r="E9">
        <f>(D9/25)*100</f>
        <v>44</v>
      </c>
    </row>
    <row r="10" spans="1:8" x14ac:dyDescent="0.25">
      <c r="A10" t="s">
        <v>5</v>
      </c>
      <c r="C10">
        <v>3</v>
      </c>
      <c r="D10">
        <f t="shared" ref="D10:D13" si="2">SUM(B10:C10)</f>
        <v>3</v>
      </c>
      <c r="E10">
        <f t="shared" ref="E10:E13" si="3">(D10/25)*100</f>
        <v>12</v>
      </c>
    </row>
    <row r="11" spans="1:8" x14ac:dyDescent="0.25">
      <c r="A11" t="s">
        <v>38</v>
      </c>
      <c r="C11">
        <v>3</v>
      </c>
      <c r="D11">
        <f t="shared" si="2"/>
        <v>3</v>
      </c>
      <c r="E11">
        <f t="shared" si="3"/>
        <v>12</v>
      </c>
    </row>
    <row r="12" spans="1:8" x14ac:dyDescent="0.25">
      <c r="A12" t="s">
        <v>6</v>
      </c>
      <c r="C12">
        <v>4</v>
      </c>
      <c r="D12">
        <f t="shared" si="2"/>
        <v>4</v>
      </c>
      <c r="E12">
        <f t="shared" si="3"/>
        <v>16</v>
      </c>
    </row>
    <row r="13" spans="1:8" x14ac:dyDescent="0.25">
      <c r="A13" t="s">
        <v>39</v>
      </c>
      <c r="C13">
        <v>4</v>
      </c>
      <c r="D13">
        <f t="shared" si="2"/>
        <v>4</v>
      </c>
      <c r="E13">
        <f t="shared" si="3"/>
        <v>16</v>
      </c>
    </row>
    <row r="14" spans="1:8" x14ac:dyDescent="0.25">
      <c r="A14" s="1" t="s">
        <v>7</v>
      </c>
    </row>
    <row r="15" spans="1:8" x14ac:dyDescent="0.25">
      <c r="C15" t="s">
        <v>35</v>
      </c>
      <c r="D15" t="s">
        <v>34</v>
      </c>
      <c r="E15" t="s">
        <v>41</v>
      </c>
      <c r="F15" t="s">
        <v>44</v>
      </c>
      <c r="G15" t="s">
        <v>43</v>
      </c>
      <c r="H15">
        <f>SUM(E17:E22)</f>
        <v>16</v>
      </c>
    </row>
    <row r="16" spans="1:8" x14ac:dyDescent="0.25">
      <c r="A16" s="1" t="s">
        <v>8</v>
      </c>
    </row>
    <row r="17" spans="1:8" x14ac:dyDescent="0.25">
      <c r="B17" t="s">
        <v>9</v>
      </c>
      <c r="C17">
        <v>2</v>
      </c>
      <c r="D17">
        <v>2</v>
      </c>
      <c r="E17">
        <f>SUM(C17:D17)</f>
        <v>4</v>
      </c>
      <c r="F17">
        <f>(E17/16)*100</f>
        <v>25</v>
      </c>
    </row>
    <row r="18" spans="1:8" x14ac:dyDescent="0.25">
      <c r="B18" t="s">
        <v>10</v>
      </c>
      <c r="D18">
        <v>3</v>
      </c>
      <c r="E18">
        <f t="shared" ref="E18:E28" si="4">SUM(C18:D18)</f>
        <v>3</v>
      </c>
      <c r="F18">
        <f t="shared" ref="F18:F22" si="5">(E18/16)*100</f>
        <v>18.75</v>
      </c>
    </row>
    <row r="19" spans="1:8" x14ac:dyDescent="0.25">
      <c r="B19" t="s">
        <v>11</v>
      </c>
      <c r="C19">
        <v>2</v>
      </c>
      <c r="E19">
        <f t="shared" si="4"/>
        <v>2</v>
      </c>
      <c r="F19">
        <f t="shared" si="5"/>
        <v>12.5</v>
      </c>
    </row>
    <row r="20" spans="1:8" x14ac:dyDescent="0.25">
      <c r="B20" t="s">
        <v>12</v>
      </c>
      <c r="C20">
        <v>2</v>
      </c>
      <c r="E20">
        <f t="shared" si="4"/>
        <v>2</v>
      </c>
      <c r="F20">
        <f t="shared" si="5"/>
        <v>12.5</v>
      </c>
    </row>
    <row r="21" spans="1:8" x14ac:dyDescent="0.25">
      <c r="B21" t="s">
        <v>13</v>
      </c>
      <c r="C21">
        <v>1</v>
      </c>
      <c r="E21">
        <f t="shared" si="4"/>
        <v>1</v>
      </c>
      <c r="F21">
        <f t="shared" si="5"/>
        <v>6.25</v>
      </c>
    </row>
    <row r="22" spans="1:8" x14ac:dyDescent="0.25">
      <c r="B22" t="s">
        <v>14</v>
      </c>
      <c r="D22">
        <v>4</v>
      </c>
      <c r="E22">
        <f t="shared" si="4"/>
        <v>4</v>
      </c>
      <c r="F22">
        <f t="shared" si="5"/>
        <v>25</v>
      </c>
    </row>
    <row r="23" spans="1:8" x14ac:dyDescent="0.25">
      <c r="A23" s="1" t="s">
        <v>15</v>
      </c>
    </row>
    <row r="24" spans="1:8" x14ac:dyDescent="0.25">
      <c r="B24" t="s">
        <v>16</v>
      </c>
      <c r="C24">
        <v>1</v>
      </c>
      <c r="E24">
        <f t="shared" si="4"/>
        <v>1</v>
      </c>
      <c r="F24">
        <f>(E24/15)*100</f>
        <v>6.666666666666667</v>
      </c>
      <c r="G24" t="s">
        <v>43</v>
      </c>
      <c r="H24">
        <f>SUM(E24:E28)</f>
        <v>15</v>
      </c>
    </row>
    <row r="25" spans="1:8" x14ac:dyDescent="0.25">
      <c r="B25" t="s">
        <v>17</v>
      </c>
      <c r="D25">
        <v>7</v>
      </c>
      <c r="E25">
        <f t="shared" si="4"/>
        <v>7</v>
      </c>
      <c r="F25">
        <f t="shared" ref="F25:F28" si="6">(E25/15)*100</f>
        <v>46.666666666666664</v>
      </c>
    </row>
    <row r="26" spans="1:8" x14ac:dyDescent="0.25">
      <c r="B26" t="s">
        <v>18</v>
      </c>
      <c r="D26">
        <v>5</v>
      </c>
      <c r="E26">
        <f t="shared" si="4"/>
        <v>5</v>
      </c>
      <c r="F26">
        <f t="shared" si="6"/>
        <v>33.333333333333329</v>
      </c>
    </row>
    <row r="27" spans="1:8" x14ac:dyDescent="0.25">
      <c r="B27" t="s">
        <v>19</v>
      </c>
      <c r="D27">
        <v>1</v>
      </c>
      <c r="E27">
        <f t="shared" si="4"/>
        <v>1</v>
      </c>
      <c r="F27">
        <f t="shared" si="6"/>
        <v>6.666666666666667</v>
      </c>
    </row>
    <row r="28" spans="1:8" x14ac:dyDescent="0.25">
      <c r="B28" t="s">
        <v>20</v>
      </c>
      <c r="D28">
        <v>1</v>
      </c>
      <c r="E28">
        <f t="shared" si="4"/>
        <v>1</v>
      </c>
      <c r="F28">
        <f t="shared" si="6"/>
        <v>6.666666666666667</v>
      </c>
    </row>
    <row r="30" spans="1:8" x14ac:dyDescent="0.25">
      <c r="A30" s="4" t="s">
        <v>21</v>
      </c>
    </row>
    <row r="31" spans="1:8" x14ac:dyDescent="0.25">
      <c r="A31" s="2"/>
      <c r="B31" t="s">
        <v>35</v>
      </c>
      <c r="C31" t="s">
        <v>34</v>
      </c>
      <c r="D31" t="s">
        <v>41</v>
      </c>
      <c r="E31" t="s">
        <v>44</v>
      </c>
      <c r="F31" t="s">
        <v>43</v>
      </c>
      <c r="G31">
        <f>SUM(D32:D35)</f>
        <v>23</v>
      </c>
    </row>
    <row r="32" spans="1:8" x14ac:dyDescent="0.25">
      <c r="A32" t="s">
        <v>22</v>
      </c>
      <c r="B32">
        <v>5</v>
      </c>
      <c r="C32">
        <v>7</v>
      </c>
      <c r="D32">
        <f>SUM(B32:C32)</f>
        <v>12</v>
      </c>
      <c r="E32">
        <f>(D32/23)*100</f>
        <v>52.173913043478258</v>
      </c>
    </row>
    <row r="33" spans="1:11" x14ac:dyDescent="0.25">
      <c r="A33" t="s">
        <v>23</v>
      </c>
      <c r="B33">
        <v>1</v>
      </c>
      <c r="D33">
        <f t="shared" ref="D33:D35" si="7">SUM(B33:C33)</f>
        <v>1</v>
      </c>
      <c r="E33">
        <f t="shared" ref="E33:E35" si="8">(D33/23)*100</f>
        <v>4.3478260869565215</v>
      </c>
    </row>
    <row r="34" spans="1:11" x14ac:dyDescent="0.25">
      <c r="A34" t="s">
        <v>24</v>
      </c>
      <c r="B34">
        <v>4</v>
      </c>
      <c r="D34">
        <f t="shared" si="7"/>
        <v>4</v>
      </c>
      <c r="E34">
        <f t="shared" si="8"/>
        <v>17.391304347826086</v>
      </c>
    </row>
    <row r="35" spans="1:11" x14ac:dyDescent="0.25">
      <c r="A35" t="s">
        <v>36</v>
      </c>
      <c r="C35">
        <v>6</v>
      </c>
      <c r="D35">
        <f t="shared" si="7"/>
        <v>6</v>
      </c>
      <c r="E35">
        <f t="shared" si="8"/>
        <v>26.086956521739129</v>
      </c>
    </row>
    <row r="37" spans="1:11" x14ac:dyDescent="0.25">
      <c r="A37" s="1" t="s">
        <v>25</v>
      </c>
    </row>
    <row r="38" spans="1:11" x14ac:dyDescent="0.25">
      <c r="C38" t="s">
        <v>35</v>
      </c>
      <c r="D38" t="s">
        <v>34</v>
      </c>
      <c r="E38" t="s">
        <v>41</v>
      </c>
      <c r="F38" t="s">
        <v>44</v>
      </c>
      <c r="G38" t="s">
        <v>42</v>
      </c>
      <c r="H38">
        <f>SUM(E39:E43)</f>
        <v>14</v>
      </c>
    </row>
    <row r="39" spans="1:11" x14ac:dyDescent="0.25">
      <c r="A39" t="s">
        <v>26</v>
      </c>
      <c r="C39">
        <v>1</v>
      </c>
      <c r="E39">
        <f>SUM(C39:D39)</f>
        <v>1</v>
      </c>
      <c r="F39">
        <f>(E39/14)*100</f>
        <v>7.1428571428571423</v>
      </c>
    </row>
    <row r="40" spans="1:11" x14ac:dyDescent="0.25">
      <c r="A40" t="s">
        <v>27</v>
      </c>
      <c r="C40">
        <v>1</v>
      </c>
      <c r="D40">
        <v>6</v>
      </c>
      <c r="E40">
        <f t="shared" ref="E40:E43" si="9">SUM(C40:D40)</f>
        <v>7</v>
      </c>
      <c r="F40">
        <f t="shared" ref="F40:F43" si="10">(E40/14)*100</f>
        <v>50</v>
      </c>
    </row>
    <row r="41" spans="1:11" x14ac:dyDescent="0.25">
      <c r="A41" t="s">
        <v>28</v>
      </c>
      <c r="D41">
        <v>2</v>
      </c>
      <c r="E41">
        <f t="shared" si="9"/>
        <v>2</v>
      </c>
      <c r="F41">
        <f t="shared" si="10"/>
        <v>14.285714285714285</v>
      </c>
    </row>
    <row r="42" spans="1:11" x14ac:dyDescent="0.25">
      <c r="A42" t="s">
        <v>29</v>
      </c>
      <c r="D42">
        <v>3</v>
      </c>
      <c r="E42">
        <f t="shared" si="9"/>
        <v>3</v>
      </c>
      <c r="F42">
        <f t="shared" si="10"/>
        <v>21.428571428571427</v>
      </c>
    </row>
    <row r="43" spans="1:11" x14ac:dyDescent="0.25">
      <c r="A43" t="s">
        <v>36</v>
      </c>
      <c r="C43">
        <v>1</v>
      </c>
      <c r="E43">
        <f t="shared" si="9"/>
        <v>1</v>
      </c>
      <c r="F43">
        <f t="shared" si="10"/>
        <v>7.1428571428571423</v>
      </c>
    </row>
    <row r="45" spans="1:11" x14ac:dyDescent="0.25">
      <c r="A45" s="1" t="s">
        <v>30</v>
      </c>
    </row>
    <row r="46" spans="1:11" x14ac:dyDescent="0.25">
      <c r="B46" t="s">
        <v>35</v>
      </c>
      <c r="C46" t="s">
        <v>34</v>
      </c>
      <c r="D46" t="s">
        <v>41</v>
      </c>
      <c r="E46" t="s">
        <v>44</v>
      </c>
      <c r="G46" t="s">
        <v>43</v>
      </c>
      <c r="H46">
        <f>SUM(D47:D52)</f>
        <v>19</v>
      </c>
    </row>
    <row r="47" spans="1:11" x14ac:dyDescent="0.25">
      <c r="A47" t="s">
        <v>45</v>
      </c>
      <c r="C47">
        <v>1</v>
      </c>
      <c r="D47">
        <f t="shared" ref="D47:D52" si="11">SUM(B47:C47)</f>
        <v>1</v>
      </c>
      <c r="E47">
        <f>(D47/19)*100</f>
        <v>5.2631578947368416</v>
      </c>
      <c r="K47" s="3"/>
    </row>
    <row r="48" spans="1:11" x14ac:dyDescent="0.25">
      <c r="A48" t="s">
        <v>46</v>
      </c>
      <c r="C48">
        <v>1</v>
      </c>
      <c r="D48">
        <f t="shared" si="11"/>
        <v>1</v>
      </c>
      <c r="E48">
        <f t="shared" ref="E48:E52" si="12">(D48/19)*100</f>
        <v>5.2631578947368416</v>
      </c>
      <c r="K48" s="3"/>
    </row>
    <row r="49" spans="1:11" x14ac:dyDescent="0.25">
      <c r="A49" t="s">
        <v>47</v>
      </c>
      <c r="B49">
        <v>1</v>
      </c>
      <c r="C49">
        <v>7</v>
      </c>
      <c r="D49">
        <f t="shared" si="11"/>
        <v>8</v>
      </c>
      <c r="E49">
        <f t="shared" si="12"/>
        <v>42.105263157894733</v>
      </c>
      <c r="K49" s="3"/>
    </row>
    <row r="50" spans="1:11" x14ac:dyDescent="0.25">
      <c r="A50" t="s">
        <v>48</v>
      </c>
      <c r="C50">
        <v>2</v>
      </c>
      <c r="D50">
        <f t="shared" si="11"/>
        <v>2</v>
      </c>
      <c r="E50">
        <f t="shared" si="12"/>
        <v>10.526315789473683</v>
      </c>
      <c r="K50" s="3"/>
    </row>
    <row r="51" spans="1:11" x14ac:dyDescent="0.25">
      <c r="A51" t="s">
        <v>49</v>
      </c>
      <c r="C51">
        <v>4</v>
      </c>
      <c r="D51">
        <f t="shared" si="11"/>
        <v>4</v>
      </c>
      <c r="E51">
        <f t="shared" si="12"/>
        <v>21.052631578947366</v>
      </c>
      <c r="K51" s="3"/>
    </row>
    <row r="52" spans="1:11" x14ac:dyDescent="0.25">
      <c r="A52" t="s">
        <v>50</v>
      </c>
      <c r="B52">
        <v>3</v>
      </c>
      <c r="D52">
        <f t="shared" si="11"/>
        <v>3</v>
      </c>
      <c r="E52">
        <f t="shared" si="12"/>
        <v>15.789473684210526</v>
      </c>
      <c r="K52" s="3"/>
    </row>
    <row r="54" spans="1:11" x14ac:dyDescent="0.25">
      <c r="A54" s="1" t="s">
        <v>31</v>
      </c>
    </row>
    <row r="55" spans="1:11" x14ac:dyDescent="0.25">
      <c r="B55" t="s">
        <v>35</v>
      </c>
      <c r="C55" t="s">
        <v>34</v>
      </c>
      <c r="D55" t="s">
        <v>41</v>
      </c>
      <c r="E55" t="s">
        <v>44</v>
      </c>
      <c r="G55" t="s">
        <v>42</v>
      </c>
      <c r="H55">
        <f>SUM(D56:D61)</f>
        <v>20</v>
      </c>
    </row>
    <row r="56" spans="1:11" x14ac:dyDescent="0.25">
      <c r="A56" t="s">
        <v>5</v>
      </c>
      <c r="B56">
        <v>1</v>
      </c>
      <c r="C56">
        <v>4</v>
      </c>
      <c r="D56">
        <f>SUM(B56:C56)</f>
        <v>5</v>
      </c>
      <c r="E56">
        <f>(D56/20)*100</f>
        <v>25</v>
      </c>
    </row>
    <row r="57" spans="1:11" x14ac:dyDescent="0.25">
      <c r="A57" t="s">
        <v>22</v>
      </c>
      <c r="B57">
        <v>1</v>
      </c>
      <c r="D57">
        <f t="shared" ref="D57:D61" si="13">SUM(B57:C57)</f>
        <v>1</v>
      </c>
      <c r="E57">
        <f t="shared" ref="E57:E61" si="14">(D57/20)*100</f>
        <v>5</v>
      </c>
    </row>
    <row r="58" spans="1:11" x14ac:dyDescent="0.25">
      <c r="A58" t="s">
        <v>51</v>
      </c>
      <c r="B58">
        <v>2</v>
      </c>
      <c r="C58">
        <v>2</v>
      </c>
      <c r="D58">
        <f t="shared" si="13"/>
        <v>4</v>
      </c>
      <c r="E58">
        <f t="shared" si="14"/>
        <v>20</v>
      </c>
    </row>
    <row r="59" spans="1:11" x14ac:dyDescent="0.25">
      <c r="A59" t="s">
        <v>52</v>
      </c>
      <c r="B59">
        <v>2</v>
      </c>
      <c r="C59">
        <v>4</v>
      </c>
      <c r="D59">
        <f t="shared" si="13"/>
        <v>6</v>
      </c>
      <c r="E59">
        <f t="shared" si="14"/>
        <v>30</v>
      </c>
    </row>
    <row r="60" spans="1:11" x14ac:dyDescent="0.25">
      <c r="A60" t="s">
        <v>32</v>
      </c>
      <c r="B60">
        <v>1</v>
      </c>
      <c r="C60">
        <v>1</v>
      </c>
      <c r="D60">
        <f t="shared" si="13"/>
        <v>2</v>
      </c>
      <c r="E60">
        <f t="shared" si="14"/>
        <v>10</v>
      </c>
    </row>
    <row r="61" spans="1:11" x14ac:dyDescent="0.25">
      <c r="A61" t="s">
        <v>53</v>
      </c>
      <c r="C61">
        <v>2</v>
      </c>
      <c r="D61">
        <f t="shared" si="13"/>
        <v>2</v>
      </c>
      <c r="E61">
        <f t="shared" si="14"/>
        <v>10</v>
      </c>
    </row>
  </sheetData>
  <pageMargins left="0.7" right="0.7" top="0.75" bottom="0.75" header="0.3" footer="0.3"/>
  <pageSetup orientation="portrait" horizontalDpi="0" verticalDpi="0" r:id="rId1"/>
  <ignoredErrors>
    <ignoredError sqref="D47:D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8</vt:i4>
      </vt:variant>
    </vt:vector>
  </HeadingPairs>
  <TitlesOfParts>
    <vt:vector size="9" baseType="lpstr">
      <vt:lpstr>Teacher data</vt:lpstr>
      <vt:lpstr>Q1</vt:lpstr>
      <vt:lpstr>Q2</vt:lpstr>
      <vt:lpstr>Q3- Strengths</vt:lpstr>
      <vt:lpstr>Q3- Weaknesses</vt:lpstr>
      <vt:lpstr>Q4</vt:lpstr>
      <vt:lpstr>Q5</vt:lpstr>
      <vt:lpstr>Q6</vt:lpstr>
      <vt:lpstr>Q7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Liz</cp:lastModifiedBy>
  <dcterms:created xsi:type="dcterms:W3CDTF">2013-04-08T14:39:23Z</dcterms:created>
  <dcterms:modified xsi:type="dcterms:W3CDTF">2013-04-25T11:12:48Z</dcterms:modified>
</cp:coreProperties>
</file>