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Documents\WPI\1. Course Work\3. Junior Year\IQP\Final Documentation\"/>
    </mc:Choice>
  </mc:AlternateContent>
  <xr:revisionPtr revIDLastSave="0" documentId="13_ncr:1_{882B7003-F801-4D00-AFBB-7B19FA2697DE}" xr6:coauthVersionLast="47" xr6:coauthVersionMax="48" xr10:uidLastSave="{00000000-0000-0000-0000-000000000000}"/>
  <bookViews>
    <workbookView xWindow="-96" yWindow="-96" windowWidth="23232" windowHeight="12432" xr2:uid="{32718F3A-3F3F-4AE5-B8D5-2C8E5B035335}"/>
  </bookViews>
  <sheets>
    <sheet name="Location Index" sheetId="1" r:id="rId1"/>
    <sheet name="DMS to DD Conversio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9" i="2" l="1"/>
  <c r="O50" i="2"/>
  <c r="O51" i="2"/>
  <c r="O52" i="2"/>
  <c r="O53" i="2"/>
  <c r="O54" i="2"/>
  <c r="O55" i="2"/>
  <c r="G46" i="1" s="1"/>
  <c r="O56" i="2"/>
  <c r="O57" i="2"/>
  <c r="O58" i="2"/>
  <c r="O59" i="2"/>
  <c r="O60" i="2"/>
  <c r="O61" i="2"/>
  <c r="G52" i="1" s="1"/>
  <c r="O62" i="2"/>
  <c r="G53" i="1" s="1"/>
  <c r="O63" i="2"/>
  <c r="G54" i="1" s="1"/>
  <c r="O64" i="2"/>
  <c r="G55" i="1" s="1"/>
  <c r="O65" i="2"/>
  <c r="O66" i="2"/>
  <c r="O67" i="2"/>
  <c r="O68" i="2"/>
  <c r="O69" i="2"/>
  <c r="O70" i="2"/>
  <c r="G61" i="1" s="1"/>
  <c r="O71" i="2"/>
  <c r="G62" i="1" s="1"/>
  <c r="G56" i="1"/>
  <c r="G57" i="1"/>
  <c r="G58" i="1"/>
  <c r="G59" i="1"/>
  <c r="G60" i="1"/>
  <c r="L49" i="2"/>
  <c r="L50" i="2"/>
  <c r="L51" i="2"/>
  <c r="L52" i="2"/>
  <c r="L53" i="2"/>
  <c r="L54" i="2"/>
  <c r="F45" i="1" s="1"/>
  <c r="L55" i="2"/>
  <c r="L56" i="2"/>
  <c r="L57" i="2"/>
  <c r="L58" i="2"/>
  <c r="L59" i="2"/>
  <c r="L60" i="2"/>
  <c r="L61" i="2"/>
  <c r="F52" i="1" s="1"/>
  <c r="L62" i="2"/>
  <c r="F53" i="1" s="1"/>
  <c r="L63" i="2"/>
  <c r="F54" i="1" s="1"/>
  <c r="L64" i="2"/>
  <c r="F55" i="1" s="1"/>
  <c r="L65" i="2"/>
  <c r="F56" i="1" s="1"/>
  <c r="L66" i="2"/>
  <c r="F57" i="1" s="1"/>
  <c r="L67" i="2"/>
  <c r="F58" i="1" s="1"/>
  <c r="L68" i="2"/>
  <c r="F59" i="1" s="1"/>
  <c r="L69" i="2"/>
  <c r="F60" i="1" s="1"/>
  <c r="L70" i="2"/>
  <c r="F61" i="1" s="1"/>
  <c r="L71" i="2"/>
  <c r="F62" i="1" s="1"/>
  <c r="F49" i="2"/>
  <c r="F50" i="2"/>
  <c r="F51" i="2"/>
  <c r="F52" i="2"/>
  <c r="E43" i="1" s="1"/>
  <c r="F53" i="2"/>
  <c r="E44" i="1" s="1"/>
  <c r="F54" i="2"/>
  <c r="F55" i="2"/>
  <c r="F56" i="2"/>
  <c r="F57" i="2"/>
  <c r="F58" i="2"/>
  <c r="F59" i="2"/>
  <c r="F60" i="2"/>
  <c r="E51" i="1" s="1"/>
  <c r="F61" i="2"/>
  <c r="E52" i="1" s="1"/>
  <c r="F62" i="2"/>
  <c r="E53" i="1" s="1"/>
  <c r="F63" i="2"/>
  <c r="E54" i="1" s="1"/>
  <c r="F64" i="2"/>
  <c r="E55" i="1" s="1"/>
  <c r="F65" i="2"/>
  <c r="E56" i="1" s="1"/>
  <c r="F66" i="2"/>
  <c r="E57" i="1" s="1"/>
  <c r="F67" i="2"/>
  <c r="E58" i="1" s="1"/>
  <c r="F68" i="2"/>
  <c r="E59" i="1" s="1"/>
  <c r="F69" i="2"/>
  <c r="E60" i="1" s="1"/>
  <c r="F70" i="2"/>
  <c r="E61" i="1" s="1"/>
  <c r="F71" i="2"/>
  <c r="E62" i="1" s="1"/>
  <c r="G40" i="1"/>
  <c r="G41" i="1"/>
  <c r="G42" i="1"/>
  <c r="G43" i="1"/>
  <c r="G44" i="1"/>
  <c r="G45" i="1"/>
  <c r="G47" i="1"/>
  <c r="G48" i="1"/>
  <c r="G49" i="1"/>
  <c r="G50" i="1"/>
  <c r="G51" i="1"/>
  <c r="F40" i="1"/>
  <c r="F41" i="1"/>
  <c r="F42" i="1"/>
  <c r="F43" i="1"/>
  <c r="F44" i="1"/>
  <c r="F46" i="1"/>
  <c r="F47" i="1"/>
  <c r="F48" i="1"/>
  <c r="F49" i="1"/>
  <c r="F50" i="1"/>
  <c r="F51" i="1"/>
  <c r="E40" i="1"/>
  <c r="E41" i="1"/>
  <c r="E42" i="1"/>
  <c r="E45" i="1"/>
  <c r="E46" i="1"/>
  <c r="E47" i="1"/>
  <c r="E48" i="1"/>
  <c r="E49" i="1"/>
  <c r="E50" i="1"/>
  <c r="L48" i="2"/>
  <c r="F39" i="1" s="1"/>
  <c r="F48" i="2"/>
  <c r="E39" i="1" s="1"/>
  <c r="O10" i="2"/>
  <c r="G5" i="1" s="1"/>
  <c r="O11" i="2"/>
  <c r="G6" i="1" s="1"/>
  <c r="O12" i="2"/>
  <c r="O13" i="2"/>
  <c r="O14" i="2"/>
  <c r="G7" i="1" s="1"/>
  <c r="O15" i="2"/>
  <c r="O16" i="2"/>
  <c r="G8" i="1" s="1"/>
  <c r="O17" i="2"/>
  <c r="G9" i="1" s="1"/>
  <c r="O18" i="2"/>
  <c r="G10" i="1" s="1"/>
  <c r="O19" i="2"/>
  <c r="G11" i="1" s="1"/>
  <c r="O20" i="2"/>
  <c r="G12" i="1" s="1"/>
  <c r="O21" i="2"/>
  <c r="G13" i="1" s="1"/>
  <c r="O22" i="2"/>
  <c r="G14" i="1" s="1"/>
  <c r="O23" i="2"/>
  <c r="G15" i="1" s="1"/>
  <c r="O24" i="2"/>
  <c r="G16" i="1" s="1"/>
  <c r="O25" i="2"/>
  <c r="G17" i="1" s="1"/>
  <c r="O26" i="2"/>
  <c r="G18" i="1" s="1"/>
  <c r="O27" i="2"/>
  <c r="G19" i="1" s="1"/>
  <c r="O28" i="2"/>
  <c r="G20" i="1" s="1"/>
  <c r="O29" i="2"/>
  <c r="G21" i="1" s="1"/>
  <c r="O30" i="2"/>
  <c r="O31" i="2"/>
  <c r="G22" i="1" s="1"/>
  <c r="O32" i="2"/>
  <c r="G23" i="1" s="1"/>
  <c r="O33" i="2"/>
  <c r="G24" i="1" s="1"/>
  <c r="O34" i="2"/>
  <c r="G25" i="1" s="1"/>
  <c r="O35" i="2"/>
  <c r="G26" i="1" s="1"/>
  <c r="O36" i="2"/>
  <c r="G27" i="1" s="1"/>
  <c r="O37" i="2"/>
  <c r="G28" i="1" s="1"/>
  <c r="O38" i="2"/>
  <c r="G29" i="1" s="1"/>
  <c r="O39" i="2"/>
  <c r="G30" i="1" s="1"/>
  <c r="O40" i="2"/>
  <c r="G31" i="1" s="1"/>
  <c r="O41" i="2"/>
  <c r="G32" i="1" s="1"/>
  <c r="O42" i="2"/>
  <c r="G33" i="1" s="1"/>
  <c r="O43" i="2"/>
  <c r="G34" i="1" s="1"/>
  <c r="O44" i="2"/>
  <c r="G35" i="1" s="1"/>
  <c r="O45" i="2"/>
  <c r="G36" i="1" s="1"/>
  <c r="O46" i="2"/>
  <c r="G37" i="1" s="1"/>
  <c r="O48" i="2"/>
  <c r="G39" i="1" s="1"/>
  <c r="L10" i="2"/>
  <c r="F5" i="1" s="1"/>
  <c r="L11" i="2"/>
  <c r="F6" i="1" s="1"/>
  <c r="L12" i="2"/>
  <c r="L13" i="2"/>
  <c r="L14" i="2"/>
  <c r="F7" i="1" s="1"/>
  <c r="L15" i="2"/>
  <c r="L16" i="2"/>
  <c r="F8" i="1" s="1"/>
  <c r="L17" i="2"/>
  <c r="F9" i="1" s="1"/>
  <c r="L18" i="2"/>
  <c r="F10" i="1" s="1"/>
  <c r="L19" i="2"/>
  <c r="F11" i="1" s="1"/>
  <c r="L20" i="2"/>
  <c r="F12" i="1" s="1"/>
  <c r="L21" i="2"/>
  <c r="F13" i="1" s="1"/>
  <c r="L22" i="2"/>
  <c r="F14" i="1" s="1"/>
  <c r="L23" i="2"/>
  <c r="F15" i="1" s="1"/>
  <c r="L24" i="2"/>
  <c r="F16" i="1" s="1"/>
  <c r="L25" i="2"/>
  <c r="F17" i="1" s="1"/>
  <c r="L26" i="2"/>
  <c r="F18" i="1" s="1"/>
  <c r="L27" i="2"/>
  <c r="F19" i="1" s="1"/>
  <c r="L28" i="2"/>
  <c r="F20" i="1" s="1"/>
  <c r="L29" i="2"/>
  <c r="F21" i="1" s="1"/>
  <c r="L30" i="2"/>
  <c r="L31" i="2"/>
  <c r="F22" i="1" s="1"/>
  <c r="L32" i="2"/>
  <c r="F23" i="1" s="1"/>
  <c r="L33" i="2"/>
  <c r="F24" i="1" s="1"/>
  <c r="L34" i="2"/>
  <c r="F25" i="1" s="1"/>
  <c r="L35" i="2"/>
  <c r="F26" i="1" s="1"/>
  <c r="L36" i="2"/>
  <c r="F27" i="1" s="1"/>
  <c r="L37" i="2"/>
  <c r="F28" i="1" s="1"/>
  <c r="L38" i="2"/>
  <c r="F29" i="1" s="1"/>
  <c r="L39" i="2"/>
  <c r="F30" i="1" s="1"/>
  <c r="L40" i="2"/>
  <c r="F31" i="1" s="1"/>
  <c r="L41" i="2"/>
  <c r="F32" i="1" s="1"/>
  <c r="L42" i="2"/>
  <c r="F33" i="1" s="1"/>
  <c r="L43" i="2"/>
  <c r="F34" i="1" s="1"/>
  <c r="L44" i="2"/>
  <c r="F35" i="1" s="1"/>
  <c r="L45" i="2"/>
  <c r="F36" i="1" s="1"/>
  <c r="L46" i="2"/>
  <c r="F37" i="1" s="1"/>
  <c r="F10" i="2"/>
  <c r="E5" i="1" s="1"/>
  <c r="F11" i="2"/>
  <c r="E6" i="1" s="1"/>
  <c r="F12" i="2"/>
  <c r="F13" i="2"/>
  <c r="F14" i="2"/>
  <c r="E7" i="1" s="1"/>
  <c r="F15" i="2"/>
  <c r="F16" i="2"/>
  <c r="E8" i="1" s="1"/>
  <c r="F17" i="2"/>
  <c r="E9" i="1" s="1"/>
  <c r="F18" i="2"/>
  <c r="E10" i="1" s="1"/>
  <c r="F19" i="2"/>
  <c r="E11" i="1" s="1"/>
  <c r="F20" i="2"/>
  <c r="E12" i="1" s="1"/>
  <c r="F21" i="2"/>
  <c r="E13" i="1" s="1"/>
  <c r="F22" i="2"/>
  <c r="E14" i="1" s="1"/>
  <c r="F23" i="2"/>
  <c r="E15" i="1" s="1"/>
  <c r="F24" i="2"/>
  <c r="E16" i="1" s="1"/>
  <c r="F25" i="2"/>
  <c r="E17" i="1" s="1"/>
  <c r="F26" i="2"/>
  <c r="E18" i="1" s="1"/>
  <c r="F27" i="2"/>
  <c r="E19" i="1" s="1"/>
  <c r="F28" i="2"/>
  <c r="E20" i="1" s="1"/>
  <c r="F29" i="2"/>
  <c r="E21" i="1" s="1"/>
  <c r="F30" i="2"/>
  <c r="F31" i="2"/>
  <c r="E22" i="1" s="1"/>
  <c r="F32" i="2"/>
  <c r="E23" i="1" s="1"/>
  <c r="F33" i="2"/>
  <c r="E24" i="1" s="1"/>
  <c r="F34" i="2"/>
  <c r="E25" i="1" s="1"/>
  <c r="F35" i="2"/>
  <c r="E26" i="1" s="1"/>
  <c r="F36" i="2"/>
  <c r="E27" i="1" s="1"/>
  <c r="F37" i="2"/>
  <c r="E28" i="1" s="1"/>
  <c r="F38" i="2"/>
  <c r="E29" i="1" s="1"/>
  <c r="F39" i="2"/>
  <c r="E30" i="1" s="1"/>
  <c r="F40" i="2"/>
  <c r="E31" i="1" s="1"/>
  <c r="F41" i="2"/>
  <c r="E32" i="1" s="1"/>
  <c r="F42" i="2"/>
  <c r="E33" i="1" s="1"/>
  <c r="F43" i="2"/>
  <c r="E34" i="1" s="1"/>
  <c r="F44" i="2"/>
  <c r="E35" i="1" s="1"/>
  <c r="F45" i="2"/>
  <c r="E36" i="1" s="1"/>
  <c r="F46" i="2"/>
  <c r="E37" i="1" s="1"/>
  <c r="O4" i="2"/>
  <c r="O5" i="2"/>
  <c r="O7" i="2"/>
  <c r="O8" i="2"/>
  <c r="O9" i="2"/>
  <c r="O3" i="2"/>
  <c r="F5" i="2"/>
  <c r="E3" i="1" s="1"/>
  <c r="F7" i="2"/>
  <c r="F8" i="2"/>
  <c r="F9" i="2"/>
  <c r="F3" i="2"/>
  <c r="E2" i="1" s="1"/>
  <c r="F4" i="2"/>
  <c r="L3" i="2"/>
  <c r="L5" i="2"/>
  <c r="L7" i="2"/>
  <c r="L8" i="2"/>
  <c r="L9" i="2"/>
  <c r="L4" i="2"/>
  <c r="F2" i="1" l="1"/>
  <c r="F3" i="1"/>
  <c r="G2" i="1"/>
  <c r="G3" i="1"/>
</calcChain>
</file>

<file path=xl/sharedStrings.xml><?xml version="1.0" encoding="utf-8"?>
<sst xmlns="http://schemas.openxmlformats.org/spreadsheetml/2006/main" count="599" uniqueCount="201">
  <si>
    <t>Name</t>
  </si>
  <si>
    <t>Description</t>
  </si>
  <si>
    <t>Type of Structure</t>
  </si>
  <si>
    <t>Data to be Collected</t>
  </si>
  <si>
    <t>Lat</t>
  </si>
  <si>
    <t>Long</t>
  </si>
  <si>
    <t>Altitude</t>
  </si>
  <si>
    <t>Status</t>
  </si>
  <si>
    <t>Map Status</t>
  </si>
  <si>
    <t>360 Photo Link</t>
  </si>
  <si>
    <t>Review Status</t>
  </si>
  <si>
    <t>Fez Medina Social Club Hostel</t>
  </si>
  <si>
    <t>Trial Hotel</t>
  </si>
  <si>
    <t>Hotel</t>
  </si>
  <si>
    <t>Photos
360 Photos and Videos
Interview with Owner</t>
  </si>
  <si>
    <t>Collected 360 video of street, 360 photo of rooms. Could not receive interview</t>
  </si>
  <si>
    <t>Done</t>
  </si>
  <si>
    <t>El Mokri Palace</t>
  </si>
  <si>
    <t>Palace</t>
  </si>
  <si>
    <t>Sponsor Location</t>
  </si>
  <si>
    <t>Photos
360 Photos and Videos
Interview with Ali</t>
  </si>
  <si>
    <t>Need 360 video</t>
  </si>
  <si>
    <t>https://photos.app.goo.gl/9jmrZjWEfh4yyhVN6</t>
  </si>
  <si>
    <t>03/29 - 03/31</t>
  </si>
  <si>
    <t>Small Tannery (Dar Dbegh ain Azlitan)</t>
  </si>
  <si>
    <t>Small tannery that processsed leather to be used in goods</t>
  </si>
  <si>
    <t>Artisan Shop</t>
  </si>
  <si>
    <t>Photos
360 Photos and Videos
Interview with owner</t>
  </si>
  <si>
    <t>Lots of picutres, interview, could go back for 360 video</t>
  </si>
  <si>
    <t>School Courtyard</t>
  </si>
  <si>
    <t>Recess area for school</t>
  </si>
  <si>
    <t>Open Space</t>
  </si>
  <si>
    <t>Photos
360 Photos and Videos</t>
  </si>
  <si>
    <t>Woodworking Shops</t>
  </si>
  <si>
    <t>Small shop making crafts made of wood</t>
  </si>
  <si>
    <t>Photos
360 video</t>
  </si>
  <si>
    <t>Could go back for 360 video</t>
  </si>
  <si>
    <t>View of the Medina</t>
  </si>
  <si>
    <t>High point where you could see the entire medina</t>
  </si>
  <si>
    <t>View of Ruins</t>
  </si>
  <si>
    <t>High point where you could view the ruins overlooking the city</t>
  </si>
  <si>
    <t>Bab Guissa</t>
  </si>
  <si>
    <t>Entry to the medina</t>
  </si>
  <si>
    <t>Gate to the Medina</t>
  </si>
  <si>
    <t>Photos</t>
  </si>
  <si>
    <t>Squaya Bab Guissa</t>
  </si>
  <si>
    <t>Fountain</t>
  </si>
  <si>
    <t>Bab Guissa Mosque</t>
  </si>
  <si>
    <t>Mosque near the Bab Guissa gate</t>
  </si>
  <si>
    <t>Mosque</t>
  </si>
  <si>
    <t>Street Walkthrough 1</t>
  </si>
  <si>
    <t>Street view</t>
  </si>
  <si>
    <t>Street</t>
  </si>
  <si>
    <t>Video Walkthrough</t>
  </si>
  <si>
    <t>Lattice Woodworking Shop</t>
  </si>
  <si>
    <t>Small shop making wooden crafts</t>
  </si>
  <si>
    <t>Street Walkthrough 2</t>
  </si>
  <si>
    <t>Street view leading up to first fonduk</t>
  </si>
  <si>
    <t>360 video</t>
  </si>
  <si>
    <t>Bab Guissa Fonduk (Fondouq Jmal)</t>
  </si>
  <si>
    <t>Fonduk including shoes, copper, ropes, woodworking, painting</t>
  </si>
  <si>
    <t>Fondouq</t>
  </si>
  <si>
    <t>Photos
Videos
360 video
Interview</t>
  </si>
  <si>
    <t>L'art Du Menuiserie General</t>
  </si>
  <si>
    <t>Woodworking shop</t>
  </si>
  <si>
    <t>Bone Crafts Shop</t>
  </si>
  <si>
    <t>Small workshop making crafts our of bones</t>
  </si>
  <si>
    <t>Photos + Videos</t>
  </si>
  <si>
    <t>Food Square 1</t>
  </si>
  <si>
    <t>Street with lots of street food options</t>
  </si>
  <si>
    <t>Wedding Furniture Shop</t>
  </si>
  <si>
    <t>Shop selling furniture used at wedding</t>
  </si>
  <si>
    <t>Possibly photos</t>
  </si>
  <si>
    <t>https://photos.app.goo.gl/Xk5xVZ6hryJjUJbt6</t>
  </si>
  <si>
    <t>Food Square 2</t>
  </si>
  <si>
    <t>Area sellings food items</t>
  </si>
  <si>
    <t>Cascade de Lumiere</t>
  </si>
  <si>
    <t>Lamp shop</t>
  </si>
  <si>
    <t>Perfumery</t>
  </si>
  <si>
    <t>Shop sellling perfume, argan oil, soap, incense</t>
  </si>
  <si>
    <t>Photos
360 video
Videos
Audio</t>
  </si>
  <si>
    <t>Fondation Mohammed Karim Lamrani pour L'Ensemble Nejjarine Musee Nejjarine des Arts et Metiers du Bois</t>
  </si>
  <si>
    <t>First university in the world</t>
  </si>
  <si>
    <t>Cultural Location</t>
  </si>
  <si>
    <t>Photos
360 Video</t>
  </si>
  <si>
    <t>https://photos.app.goo.gl/kcNxFEa7YAJ1ykef7</t>
  </si>
  <si>
    <t>Fonduk on Rue Talaa Kebira</t>
  </si>
  <si>
    <t>Fonduk including shoes, pottery, leather goods, drums</t>
  </si>
  <si>
    <t>Photos
360 Video
Audio</t>
  </si>
  <si>
    <t>Arbi Merrakchi</t>
  </si>
  <si>
    <t>Loomery</t>
  </si>
  <si>
    <t>Photos
360 Video
Video
Audio
Interview</t>
  </si>
  <si>
    <t>Rue Talaa Kebira Walkthrough</t>
  </si>
  <si>
    <t>Water Clock</t>
  </si>
  <si>
    <t>Water clock</t>
  </si>
  <si>
    <t>Bouanania Mosque</t>
  </si>
  <si>
    <t>Mosque on Rue Talaa Kebira</t>
  </si>
  <si>
    <t>Cafe Clock</t>
  </si>
  <si>
    <t>Well know cafe</t>
  </si>
  <si>
    <t>Souk on Rue Talaa Kebira</t>
  </si>
  <si>
    <t>Collection of shops selling artisans goods</t>
  </si>
  <si>
    <t>Blue Gate Square</t>
  </si>
  <si>
    <t>Sweet shop</t>
  </si>
  <si>
    <t>Blue Gate</t>
  </si>
  <si>
    <t>Enterance to medina</t>
  </si>
  <si>
    <t>Blue Gate Mosque</t>
  </si>
  <si>
    <t>Mosque outside the Blue Gate</t>
  </si>
  <si>
    <t>Sahat Elfna</t>
  </si>
  <si>
    <t>Square outside the Blue Gate</t>
  </si>
  <si>
    <t>Parc Jnane Sbil A Fes</t>
  </si>
  <si>
    <t>Large park outside the medina</t>
  </si>
  <si>
    <t>Walled in Square</t>
  </si>
  <si>
    <t>Square near the park</t>
  </si>
  <si>
    <t>https://photos.app.goo.gl/sRuhX6tLa6SbNHQC8</t>
  </si>
  <si>
    <t>04/12 - 04/14</t>
  </si>
  <si>
    <t>Madrassa Attarin</t>
  </si>
  <si>
    <t>School, gets its name from perfume souk</t>
  </si>
  <si>
    <t>Photos
360 Pictures</t>
  </si>
  <si>
    <t>https://photos.app.goo.gl/11npRqzBQFtf8qTM7</t>
  </si>
  <si>
    <t>Qaraouiyine Mosque</t>
  </si>
  <si>
    <t>Large, historic mosque in the Fez Medina</t>
  </si>
  <si>
    <t>Sffarine Square</t>
  </si>
  <si>
    <t>Metal working square</t>
  </si>
  <si>
    <t>Photos
Videos
Audio
360 Pictures</t>
  </si>
  <si>
    <t>https://photos.app.goo.gl/Fsn1ZkPZ7q3Fo4Pj6</t>
  </si>
  <si>
    <t>Bibliotheque de la Qaraouiyine</t>
  </si>
  <si>
    <t>Library near the Qaraouiyine Mosque</t>
  </si>
  <si>
    <t>Metal Working Shops around Sffarine Square</t>
  </si>
  <si>
    <t>Street of shops leading up to Sffarine Square</t>
  </si>
  <si>
    <t>Currency Museum</t>
  </si>
  <si>
    <t>Museum of currency</t>
  </si>
  <si>
    <t>Fondouq Barka</t>
  </si>
  <si>
    <t>https://photos.app.goo.gl/mAD9HkXiyZJGfMJh7</t>
  </si>
  <si>
    <t>Street Walkthrough 3</t>
  </si>
  <si>
    <t>Street Walktrhough</t>
  </si>
  <si>
    <t>360 Video</t>
  </si>
  <si>
    <t>Furniture Foundouq</t>
  </si>
  <si>
    <t>https://photos.app.goo.gl/dJHd8bMs9VqUXPyy7</t>
  </si>
  <si>
    <t>Metal Goods Shop</t>
  </si>
  <si>
    <t>Large shop selling variety of mostly metal goods</t>
  </si>
  <si>
    <t>https://photos.app.goo.gl/Y59stgqQCxJC9W2J6</t>
  </si>
  <si>
    <t>Souq Najjarine</t>
  </si>
  <si>
    <t>Woodworking souq</t>
  </si>
  <si>
    <t>Place Sagha</t>
  </si>
  <si>
    <t>Phots
360 Pictures</t>
  </si>
  <si>
    <t>https://photos.app.goo.gl/Nb7JoWrVeZK8SWJ3A</t>
  </si>
  <si>
    <t>Fabric Souq</t>
  </si>
  <si>
    <t>Souq to buy fabric from rolls</t>
  </si>
  <si>
    <t>Madrassa Misbahiya</t>
  </si>
  <si>
    <t>School</t>
  </si>
  <si>
    <t>Fondouq Staounyine</t>
  </si>
  <si>
    <t>https://photos.app.goo.gl/9S7ReYzL4RQgNERHA</t>
  </si>
  <si>
    <t>Leather Souk</t>
  </si>
  <si>
    <t>Souq for artisans to buy leather from</t>
  </si>
  <si>
    <t>Jnane El Caftan</t>
  </si>
  <si>
    <t>Shop selling jlabas and caftans</t>
  </si>
  <si>
    <t>https://photos.app.goo.gl/mxakcQd7M68ZMieL8</t>
  </si>
  <si>
    <t>Place Lalla Yeddouna</t>
  </si>
  <si>
    <t>Open square surrounded by stores selling a variety of handmade goods</t>
  </si>
  <si>
    <t>https://photos.app.goo.gl/6HmikKAZKtGfWG5M8</t>
  </si>
  <si>
    <t>Lalla Yeddouna Leather Shop</t>
  </si>
  <si>
    <t>Leather shop</t>
  </si>
  <si>
    <t>https://photos.app.goo.gl/ihkwCgWwzKXaaAoQ7</t>
  </si>
  <si>
    <t>Street Walkthrough 4</t>
  </si>
  <si>
    <t>Street walkthrough</t>
  </si>
  <si>
    <t>Large Leather Tannery</t>
  </si>
  <si>
    <t>Oldest and largest leather tannery in North Africa</t>
  </si>
  <si>
    <t>https://photos.app.goo.gl/vPVENGa7Gf3SQh3m7</t>
  </si>
  <si>
    <t>Jewish Quarter</t>
  </si>
  <si>
    <t>Jewish quarter outside the medina</t>
  </si>
  <si>
    <t>Synagogue Al Fassiyine</t>
  </si>
  <si>
    <t>Synagogue</t>
  </si>
  <si>
    <t>https://photos.app.goo.gl/iaN4usskLgtEpy8n8</t>
  </si>
  <si>
    <t>The King's Palace</t>
  </si>
  <si>
    <t>The King's palace</t>
  </si>
  <si>
    <t>Lat.</t>
  </si>
  <si>
    <t>Elevation</t>
  </si>
  <si>
    <t>Degree</t>
  </si>
  <si>
    <t>Minute</t>
  </si>
  <si>
    <t>Second</t>
  </si>
  <si>
    <t>Direction</t>
  </si>
  <si>
    <t>DD</t>
  </si>
  <si>
    <t>Ft.</t>
  </si>
  <si>
    <t>m</t>
  </si>
  <si>
    <t>Fez Medina Social Club</t>
  </si>
  <si>
    <t>N</t>
  </si>
  <si>
    <t>W</t>
  </si>
  <si>
    <t>Imperial Hotel</t>
  </si>
  <si>
    <t>Street Walkthrough 3 (tannery)</t>
  </si>
  <si>
    <t>Small Tannery</t>
  </si>
  <si>
    <t>Street Walkthrough 5</t>
  </si>
  <si>
    <t>Woodworking Shop 1</t>
  </si>
  <si>
    <t>Woodworking Shop 2</t>
  </si>
  <si>
    <t>Street Walkthrough 6</t>
  </si>
  <si>
    <t>Street Walkthrough 7</t>
  </si>
  <si>
    <t>Bab Guissa Fonduk</t>
  </si>
  <si>
    <t>Street Walkthrough 8</t>
  </si>
  <si>
    <t>Street Walkthrough 9</t>
  </si>
  <si>
    <t>Foundouq 1 (add more once on map)</t>
  </si>
  <si>
    <t>Inane El Caftan</t>
  </si>
  <si>
    <t>Street Walkthrough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</si>
</sst>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</font>
    <font>
      <u/>
      <sz val="11"/>
      <color theme="10"/>
      <name val="Times New Roman"/>
    </font>
    <font>
      <b/>
      <sz val="12"/>
      <color theme="0"/>
      <name val="Times New Roman"/>
      <family val="1"/>
    </font>
    <font>
      <b/>
      <sz val="12"/>
      <color theme="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7"/>
        <bgColor theme="7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hotos.app.goo.gl/Y59stgqQCxJC9W2J6" TargetMode="External"/><Relationship Id="rId13" Type="http://schemas.openxmlformats.org/officeDocument/2006/relationships/hyperlink" Target="https://photos.app.goo.gl/ihkwCgWwzKXaaAoQ7" TargetMode="External"/><Relationship Id="rId3" Type="http://schemas.openxmlformats.org/officeDocument/2006/relationships/hyperlink" Target="https://photos.app.goo.gl/Fsn1ZkPZ7q3Fo4Pj6" TargetMode="External"/><Relationship Id="rId7" Type="http://schemas.openxmlformats.org/officeDocument/2006/relationships/hyperlink" Target="https://photos.app.goo.gl/dJHd8bMs9VqUXPyy7" TargetMode="External"/><Relationship Id="rId12" Type="http://schemas.openxmlformats.org/officeDocument/2006/relationships/hyperlink" Target="https://photos.app.goo.gl/6HmikKAZKtGfWG5M8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photos.app.goo.gl/11npRqzBQFtf8qTM7" TargetMode="External"/><Relationship Id="rId16" Type="http://schemas.openxmlformats.org/officeDocument/2006/relationships/hyperlink" Target="https://photos.app.goo.gl/9jmrZjWEfh4yyhVN6" TargetMode="External"/><Relationship Id="rId1" Type="http://schemas.openxmlformats.org/officeDocument/2006/relationships/hyperlink" Target="https://photos.app.goo.gl/sRuhX6tLa6SbNHQC8" TargetMode="External"/><Relationship Id="rId6" Type="http://schemas.openxmlformats.org/officeDocument/2006/relationships/hyperlink" Target="https://photos.app.goo.gl/kcNxFEa7YAJ1ykef7" TargetMode="External"/><Relationship Id="rId11" Type="http://schemas.openxmlformats.org/officeDocument/2006/relationships/hyperlink" Target="https://photos.app.goo.gl/mxakcQd7M68ZMieL8" TargetMode="External"/><Relationship Id="rId5" Type="http://schemas.openxmlformats.org/officeDocument/2006/relationships/hyperlink" Target="https://photos.app.goo.gl/mAD9HkXiyZJGfMJh7" TargetMode="External"/><Relationship Id="rId15" Type="http://schemas.openxmlformats.org/officeDocument/2006/relationships/hyperlink" Target="https://photos.app.goo.gl/iaN4usskLgtEpy8n8" TargetMode="External"/><Relationship Id="rId10" Type="http://schemas.openxmlformats.org/officeDocument/2006/relationships/hyperlink" Target="https://photos.app.goo.gl/9S7ReYzL4RQgNERHA" TargetMode="External"/><Relationship Id="rId4" Type="http://schemas.openxmlformats.org/officeDocument/2006/relationships/hyperlink" Target="https://photos.app.goo.gl/Xk5xVZ6hryJjUJbt6" TargetMode="External"/><Relationship Id="rId9" Type="http://schemas.openxmlformats.org/officeDocument/2006/relationships/hyperlink" Target="https://photos.app.goo.gl/Nb7JoWrVeZK8SWJ3A" TargetMode="External"/><Relationship Id="rId14" Type="http://schemas.openxmlformats.org/officeDocument/2006/relationships/hyperlink" Target="https://photos.app.goo.gl/vPVENGa7Gf3SQh3m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8B224-C611-4751-9AB2-E3ED9AB19C4B}">
  <sheetPr>
    <pageSetUpPr fitToPage="1"/>
  </sheetPr>
  <dimension ref="A1:K62"/>
  <sheetViews>
    <sheetView tabSelected="1" zoomScale="80" zoomScaleNormal="80" workbookViewId="0">
      <selection activeCell="H3" sqref="H3"/>
    </sheetView>
  </sheetViews>
  <sheetFormatPr defaultColWidth="8.68359375" defaultRowHeight="15.3" x14ac:dyDescent="0.55000000000000004"/>
  <cols>
    <col min="1" max="1" width="31.15625" style="1" customWidth="1"/>
    <col min="2" max="2" width="26.26171875" style="2" customWidth="1"/>
    <col min="3" max="3" width="19.41796875" style="1" customWidth="1"/>
    <col min="4" max="4" width="27" style="1" customWidth="1"/>
    <col min="5" max="5" width="12.15625" style="1" hidden="1" customWidth="1"/>
    <col min="6" max="6" width="12.83984375" style="1" hidden="1" customWidth="1"/>
    <col min="7" max="7" width="9.83984375" style="1" hidden="1" customWidth="1"/>
    <col min="8" max="8" width="58.26171875" style="1" customWidth="1"/>
    <col min="9" max="9" width="17.41796875" style="1" customWidth="1"/>
    <col min="10" max="10" width="17.68359375" style="12" customWidth="1"/>
    <col min="11" max="11" width="17" style="1" customWidth="1"/>
    <col min="12" max="16384" width="8.68359375" style="1"/>
  </cols>
  <sheetData>
    <row r="1" spans="1:11" ht="24" customHeight="1" x14ac:dyDescent="0.55000000000000004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5" t="s">
        <v>8</v>
      </c>
      <c r="J1" s="26" t="s">
        <v>9</v>
      </c>
      <c r="K1" s="27" t="s">
        <v>10</v>
      </c>
    </row>
    <row r="2" spans="1:11" ht="45.9" x14ac:dyDescent="0.55000000000000004">
      <c r="A2" s="28" t="s">
        <v>11</v>
      </c>
      <c r="B2" s="28" t="s">
        <v>12</v>
      </c>
      <c r="C2" s="28" t="s">
        <v>13</v>
      </c>
      <c r="D2" s="28" t="s">
        <v>14</v>
      </c>
      <c r="E2" s="28">
        <f>'DMS to DD Conversion'!F3</f>
        <v>34.063888888888883</v>
      </c>
      <c r="F2" s="28">
        <f>'DMS to DD Conversion'!L3</f>
        <v>-4.979166666666667</v>
      </c>
      <c r="G2" s="28">
        <f>'DMS to DD Conversion'!O3</f>
        <v>335.28000000000003</v>
      </c>
      <c r="H2" s="28" t="s">
        <v>15</v>
      </c>
      <c r="I2" s="29" t="s">
        <v>16</v>
      </c>
      <c r="J2" s="30"/>
      <c r="K2" s="10"/>
    </row>
    <row r="3" spans="1:11" ht="45.9" x14ac:dyDescent="0.55000000000000004">
      <c r="A3" s="31" t="s">
        <v>17</v>
      </c>
      <c r="B3" s="28" t="s">
        <v>18</v>
      </c>
      <c r="C3" s="31" t="s">
        <v>19</v>
      </c>
      <c r="D3" s="28" t="s">
        <v>20</v>
      </c>
      <c r="E3" s="31">
        <f>'DMS to DD Conversion'!F5</f>
        <v>34.058611111111105</v>
      </c>
      <c r="F3" s="31">
        <f>'DMS to DD Conversion'!L3</f>
        <v>-4.979166666666667</v>
      </c>
      <c r="G3" s="31">
        <f>'DMS to DD Conversion'!O3</f>
        <v>335.28000000000003</v>
      </c>
      <c r="H3" s="31" t="s">
        <v>21</v>
      </c>
      <c r="I3" s="32" t="s">
        <v>16</v>
      </c>
      <c r="J3" s="33" t="s">
        <v>22</v>
      </c>
      <c r="K3" s="10"/>
    </row>
    <row r="4" spans="1:11" ht="15.6" customHeight="1" x14ac:dyDescent="0.55000000000000004">
      <c r="A4" s="38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45.9" x14ac:dyDescent="0.55000000000000004">
      <c r="A5" s="28" t="s">
        <v>24</v>
      </c>
      <c r="B5" s="28" t="s">
        <v>25</v>
      </c>
      <c r="C5" s="31" t="s">
        <v>26</v>
      </c>
      <c r="D5" s="28" t="s">
        <v>27</v>
      </c>
      <c r="E5" s="31">
        <f>'DMS to DD Conversion'!F10</f>
        <v>34.06583333333333</v>
      </c>
      <c r="F5" s="31">
        <f>'DMS to DD Conversion'!L10</f>
        <v>-4.9794444444444448</v>
      </c>
      <c r="G5" s="31">
        <f>'DMS to DD Conversion'!O10</f>
        <v>323.08800000000002</v>
      </c>
      <c r="H5" s="31" t="s">
        <v>28</v>
      </c>
      <c r="I5" s="29" t="s">
        <v>16</v>
      </c>
      <c r="J5" s="30"/>
      <c r="K5" s="10"/>
    </row>
    <row r="6" spans="1:11" ht="30.6" x14ac:dyDescent="0.55000000000000004">
      <c r="A6" s="31" t="s">
        <v>29</v>
      </c>
      <c r="B6" s="28" t="s">
        <v>30</v>
      </c>
      <c r="C6" s="31" t="s">
        <v>31</v>
      </c>
      <c r="D6" s="28" t="s">
        <v>32</v>
      </c>
      <c r="E6" s="31">
        <f>'DMS to DD Conversion'!F11</f>
        <v>34.066388888888888</v>
      </c>
      <c r="F6" s="31">
        <f>'DMS to DD Conversion'!L11</f>
        <v>-4.9783333333333335</v>
      </c>
      <c r="G6" s="31">
        <f>'DMS to DD Conversion'!O11</f>
        <v>320.04000000000002</v>
      </c>
      <c r="H6" s="31" t="s">
        <v>16</v>
      </c>
      <c r="I6" s="32" t="s">
        <v>16</v>
      </c>
      <c r="J6" s="30"/>
      <c r="K6" s="10"/>
    </row>
    <row r="7" spans="1:11" ht="30.6" x14ac:dyDescent="0.55000000000000004">
      <c r="A7" s="31" t="s">
        <v>33</v>
      </c>
      <c r="B7" s="28" t="s">
        <v>34</v>
      </c>
      <c r="C7" s="31" t="s">
        <v>26</v>
      </c>
      <c r="D7" s="28" t="s">
        <v>35</v>
      </c>
      <c r="E7" s="31">
        <f>'DMS to DD Conversion'!F14</f>
        <v>34.067500000000003</v>
      </c>
      <c r="F7" s="31">
        <f>'DMS to DD Conversion'!L14</f>
        <v>-4.9763888888888888</v>
      </c>
      <c r="G7" s="31">
        <f>'DMS to DD Conversion'!O14</f>
        <v>316.99200000000002</v>
      </c>
      <c r="H7" s="31" t="s">
        <v>36</v>
      </c>
      <c r="I7" s="32" t="s">
        <v>16</v>
      </c>
      <c r="J7" s="30"/>
      <c r="K7" s="10"/>
    </row>
    <row r="8" spans="1:11" ht="30.6" x14ac:dyDescent="0.55000000000000004">
      <c r="A8" s="31" t="s">
        <v>37</v>
      </c>
      <c r="B8" s="28" t="s">
        <v>38</v>
      </c>
      <c r="C8" s="31" t="s">
        <v>31</v>
      </c>
      <c r="D8" s="28" t="s">
        <v>35</v>
      </c>
      <c r="E8" s="31">
        <f>'DMS to DD Conversion'!F16</f>
        <v>34.06805555555556</v>
      </c>
      <c r="F8" s="31">
        <f>'DMS to DD Conversion'!L16</f>
        <v>-4.9811111111111108</v>
      </c>
      <c r="G8" s="31">
        <f>'DMS to DD Conversion'!O16</f>
        <v>335.28000000000003</v>
      </c>
      <c r="H8" s="31" t="s">
        <v>36</v>
      </c>
      <c r="I8" s="29" t="s">
        <v>16</v>
      </c>
      <c r="J8" s="30"/>
      <c r="K8" s="10"/>
    </row>
    <row r="9" spans="1:11" ht="45.9" x14ac:dyDescent="0.55000000000000004">
      <c r="A9" s="31" t="s">
        <v>39</v>
      </c>
      <c r="B9" s="28" t="s">
        <v>40</v>
      </c>
      <c r="C9" s="31" t="s">
        <v>31</v>
      </c>
      <c r="D9" s="28" t="s">
        <v>35</v>
      </c>
      <c r="E9" s="31">
        <f>'DMS to DD Conversion'!F17</f>
        <v>34.068611111111117</v>
      </c>
      <c r="F9" s="31">
        <f>'DMS to DD Conversion'!L17</f>
        <v>-4.9797222222222226</v>
      </c>
      <c r="G9" s="31">
        <f>'DMS to DD Conversion'!O17</f>
        <v>377.952</v>
      </c>
      <c r="H9" s="31" t="s">
        <v>36</v>
      </c>
      <c r="I9" s="29" t="s">
        <v>16</v>
      </c>
      <c r="J9" s="30"/>
      <c r="K9" s="10"/>
    </row>
    <row r="10" spans="1:11" x14ac:dyDescent="0.55000000000000004">
      <c r="A10" s="31" t="s">
        <v>41</v>
      </c>
      <c r="B10" s="28" t="s">
        <v>42</v>
      </c>
      <c r="C10" s="31" t="s">
        <v>43</v>
      </c>
      <c r="D10" s="31" t="s">
        <v>44</v>
      </c>
      <c r="E10" s="31">
        <f>'DMS to DD Conversion'!F18</f>
        <v>34.07</v>
      </c>
      <c r="F10" s="31">
        <f>'DMS to DD Conversion'!L18</f>
        <v>-4.9747222222222227</v>
      </c>
      <c r="G10" s="31">
        <f>'DMS to DD Conversion'!O18</f>
        <v>320.04000000000002</v>
      </c>
      <c r="H10" s="31" t="s">
        <v>16</v>
      </c>
      <c r="I10" s="32" t="s">
        <v>16</v>
      </c>
      <c r="J10" s="30"/>
      <c r="K10" s="10"/>
    </row>
    <row r="11" spans="1:11" x14ac:dyDescent="0.55000000000000004">
      <c r="A11" s="31" t="s">
        <v>45</v>
      </c>
      <c r="B11" s="28" t="s">
        <v>46</v>
      </c>
      <c r="C11" s="31" t="s">
        <v>46</v>
      </c>
      <c r="D11" s="31" t="s">
        <v>44</v>
      </c>
      <c r="E11" s="31">
        <f>'DMS to DD Conversion'!F19</f>
        <v>34.068611111111117</v>
      </c>
      <c r="F11" s="31">
        <f>'DMS to DD Conversion'!L19</f>
        <v>-4.9755555555555553</v>
      </c>
      <c r="G11" s="31">
        <f>'DMS to DD Conversion'!O19</f>
        <v>320.04000000000002</v>
      </c>
      <c r="H11" s="31" t="s">
        <v>16</v>
      </c>
      <c r="I11" s="32" t="s">
        <v>16</v>
      </c>
      <c r="J11" s="30"/>
      <c r="K11" s="10"/>
    </row>
    <row r="12" spans="1:11" ht="30.6" x14ac:dyDescent="0.55000000000000004">
      <c r="A12" s="31" t="s">
        <v>47</v>
      </c>
      <c r="B12" s="28" t="s">
        <v>48</v>
      </c>
      <c r="C12" s="31" t="s">
        <v>49</v>
      </c>
      <c r="D12" s="31" t="s">
        <v>44</v>
      </c>
      <c r="E12" s="31">
        <f>'DMS to DD Conversion'!F20</f>
        <v>34.068888888888893</v>
      </c>
      <c r="F12" s="31">
        <f>'DMS to DD Conversion'!L20</f>
        <v>-4.9755555555555553</v>
      </c>
      <c r="G12" s="31">
        <f>'DMS to DD Conversion'!O20</f>
        <v>323.08800000000002</v>
      </c>
      <c r="H12" s="31" t="s">
        <v>16</v>
      </c>
      <c r="I12" s="32" t="s">
        <v>16</v>
      </c>
      <c r="J12" s="30"/>
      <c r="K12" s="10"/>
    </row>
    <row r="13" spans="1:11" x14ac:dyDescent="0.55000000000000004">
      <c r="A13" s="31" t="s">
        <v>50</v>
      </c>
      <c r="B13" s="28" t="s">
        <v>51</v>
      </c>
      <c r="C13" s="31" t="s">
        <v>52</v>
      </c>
      <c r="D13" s="31" t="s">
        <v>53</v>
      </c>
      <c r="E13" s="31">
        <f>'DMS to DD Conversion'!F21</f>
        <v>34.068333333333335</v>
      </c>
      <c r="F13" s="31">
        <f>'DMS to DD Conversion'!L21</f>
        <v>-4.9758333333333331</v>
      </c>
      <c r="G13" s="31">
        <f>'DMS to DD Conversion'!O21</f>
        <v>320.04000000000002</v>
      </c>
      <c r="H13" s="31" t="s">
        <v>16</v>
      </c>
      <c r="I13" s="32" t="s">
        <v>16</v>
      </c>
      <c r="J13" s="30"/>
      <c r="K13" s="10"/>
    </row>
    <row r="14" spans="1:11" ht="30.6" x14ac:dyDescent="0.55000000000000004">
      <c r="A14" s="31" t="s">
        <v>54</v>
      </c>
      <c r="B14" s="28" t="s">
        <v>55</v>
      </c>
      <c r="C14" s="31" t="s">
        <v>26</v>
      </c>
      <c r="D14" s="31" t="s">
        <v>44</v>
      </c>
      <c r="E14" s="31">
        <f>'DMS to DD Conversion'!F22</f>
        <v>34.068333333333335</v>
      </c>
      <c r="F14" s="31">
        <f>'DMS to DD Conversion'!L22</f>
        <v>-4.9755555555555553</v>
      </c>
      <c r="G14" s="31">
        <f>'DMS to DD Conversion'!O22</f>
        <v>320.04000000000002</v>
      </c>
      <c r="H14" s="31" t="s">
        <v>16</v>
      </c>
      <c r="I14" s="32" t="s">
        <v>16</v>
      </c>
      <c r="J14" s="30"/>
      <c r="K14" s="10"/>
    </row>
    <row r="15" spans="1:11" ht="30.6" x14ac:dyDescent="0.55000000000000004">
      <c r="A15" s="31" t="s">
        <v>56</v>
      </c>
      <c r="B15" s="28" t="s">
        <v>57</v>
      </c>
      <c r="C15" s="31" t="s">
        <v>52</v>
      </c>
      <c r="D15" s="31" t="s">
        <v>58</v>
      </c>
      <c r="E15" s="31">
        <f>'DMS to DD Conversion'!F23</f>
        <v>34.067777777777778</v>
      </c>
      <c r="F15" s="31">
        <f>'DMS to DD Conversion'!L23</f>
        <v>-4.9755555555555553</v>
      </c>
      <c r="G15" s="31">
        <f>'DMS to DD Conversion'!O23</f>
        <v>313.94400000000002</v>
      </c>
      <c r="H15" s="31" t="s">
        <v>16</v>
      </c>
      <c r="I15" s="32" t="s">
        <v>16</v>
      </c>
      <c r="J15" s="30"/>
      <c r="K15" s="10"/>
    </row>
    <row r="16" spans="1:11" ht="61.2" x14ac:dyDescent="0.55000000000000004">
      <c r="A16" s="28" t="s">
        <v>59</v>
      </c>
      <c r="B16" s="28" t="s">
        <v>60</v>
      </c>
      <c r="C16" s="31" t="s">
        <v>61</v>
      </c>
      <c r="D16" s="28" t="s">
        <v>62</v>
      </c>
      <c r="E16" s="31">
        <f>'DMS to DD Conversion'!F24</f>
        <v>34.067500000000003</v>
      </c>
      <c r="F16" s="31">
        <f>'DMS to DD Conversion'!L24</f>
        <v>-4.9758333333333331</v>
      </c>
      <c r="G16" s="31">
        <f>'DMS to DD Conversion'!O24</f>
        <v>313.94400000000002</v>
      </c>
      <c r="H16" s="31" t="s">
        <v>21</v>
      </c>
      <c r="I16" s="29" t="s">
        <v>16</v>
      </c>
      <c r="J16" s="30"/>
      <c r="K16" s="10"/>
    </row>
    <row r="17" spans="1:11" x14ac:dyDescent="0.55000000000000004">
      <c r="A17" s="31" t="s">
        <v>63</v>
      </c>
      <c r="B17" s="28" t="s">
        <v>64</v>
      </c>
      <c r="C17" s="31" t="s">
        <v>26</v>
      </c>
      <c r="D17" s="31" t="s">
        <v>44</v>
      </c>
      <c r="E17" s="31">
        <f>'DMS to DD Conversion'!F25</f>
        <v>34.068333333333335</v>
      </c>
      <c r="F17" s="31">
        <f>'DMS to DD Conversion'!L25</f>
        <v>-4.9750000000000005</v>
      </c>
      <c r="G17" s="31">
        <f>'DMS to DD Conversion'!O25</f>
        <v>307.84800000000001</v>
      </c>
      <c r="H17" s="31" t="s">
        <v>16</v>
      </c>
      <c r="I17" s="32" t="s">
        <v>16</v>
      </c>
      <c r="J17" s="30"/>
      <c r="K17" s="10"/>
    </row>
    <row r="18" spans="1:11" ht="30.6" x14ac:dyDescent="0.55000000000000004">
      <c r="A18" s="31" t="s">
        <v>65</v>
      </c>
      <c r="B18" s="28" t="s">
        <v>66</v>
      </c>
      <c r="C18" s="31" t="s">
        <v>26</v>
      </c>
      <c r="D18" s="31" t="s">
        <v>67</v>
      </c>
      <c r="E18" s="31">
        <f>'DMS to DD Conversion'!F26</f>
        <v>34.067222222222227</v>
      </c>
      <c r="F18" s="31">
        <f>'DMS to DD Conversion'!L26</f>
        <v>-4.9750000000000005</v>
      </c>
      <c r="G18" s="31">
        <f>'DMS to DD Conversion'!O26</f>
        <v>307.84800000000001</v>
      </c>
      <c r="H18" s="31" t="s">
        <v>16</v>
      </c>
      <c r="I18" s="29" t="s">
        <v>16</v>
      </c>
      <c r="J18" s="30"/>
      <c r="K18" s="10"/>
    </row>
    <row r="19" spans="1:11" ht="30.6" x14ac:dyDescent="0.55000000000000004">
      <c r="A19" s="31" t="s">
        <v>68</v>
      </c>
      <c r="B19" s="28" t="s">
        <v>69</v>
      </c>
      <c r="C19" s="31" t="s">
        <v>31</v>
      </c>
      <c r="D19" s="28" t="s">
        <v>35</v>
      </c>
      <c r="E19" s="31">
        <f>'DMS to DD Conversion'!F27</f>
        <v>34.066666666666663</v>
      </c>
      <c r="F19" s="31">
        <f>'DMS to DD Conversion'!L27</f>
        <v>-4.9750000000000005</v>
      </c>
      <c r="G19" s="31">
        <f>'DMS to DD Conversion'!O27</f>
        <v>298.70400000000001</v>
      </c>
      <c r="H19" s="31" t="s">
        <v>21</v>
      </c>
      <c r="I19" s="34"/>
      <c r="J19" s="30"/>
      <c r="K19" s="10"/>
    </row>
    <row r="20" spans="1:11" ht="42.3" x14ac:dyDescent="0.55000000000000004">
      <c r="A20" s="31" t="s">
        <v>70</v>
      </c>
      <c r="B20" s="28" t="s">
        <v>71</v>
      </c>
      <c r="C20" s="31" t="s">
        <v>26</v>
      </c>
      <c r="D20" s="28" t="s">
        <v>35</v>
      </c>
      <c r="E20" s="31">
        <f>'DMS to DD Conversion'!F28</f>
        <v>34.063888888888883</v>
      </c>
      <c r="F20" s="31">
        <f>'DMS to DD Conversion'!L28</f>
        <v>-4.9738888888888892</v>
      </c>
      <c r="G20" s="31">
        <f>'DMS to DD Conversion'!O28</f>
        <v>301.75200000000001</v>
      </c>
      <c r="H20" s="31" t="s">
        <v>72</v>
      </c>
      <c r="I20" s="32" t="s">
        <v>16</v>
      </c>
      <c r="J20" s="33" t="s">
        <v>73</v>
      </c>
      <c r="K20" s="10"/>
    </row>
    <row r="21" spans="1:11" ht="30.6" x14ac:dyDescent="0.55000000000000004">
      <c r="A21" s="31" t="s">
        <v>74</v>
      </c>
      <c r="B21" s="28" t="s">
        <v>75</v>
      </c>
      <c r="C21" s="31" t="s">
        <v>31</v>
      </c>
      <c r="D21" s="28" t="s">
        <v>35</v>
      </c>
      <c r="E21" s="31">
        <f>'DMS to DD Conversion'!F29</f>
        <v>34.064722222222223</v>
      </c>
      <c r="F21" s="31">
        <f>'DMS to DD Conversion'!L29</f>
        <v>-4.9741666666666671</v>
      </c>
      <c r="G21" s="31">
        <f>'DMS to DD Conversion'!O29</f>
        <v>301.75200000000001</v>
      </c>
      <c r="H21" s="31" t="s">
        <v>21</v>
      </c>
      <c r="I21" s="29" t="s">
        <v>16</v>
      </c>
      <c r="J21" s="30"/>
      <c r="K21" s="10"/>
    </row>
    <row r="22" spans="1:11" ht="30.6" x14ac:dyDescent="0.55000000000000004">
      <c r="A22" s="31" t="s">
        <v>76</v>
      </c>
      <c r="B22" s="28" t="s">
        <v>77</v>
      </c>
      <c r="C22" s="31" t="s">
        <v>26</v>
      </c>
      <c r="D22" s="28" t="s">
        <v>35</v>
      </c>
      <c r="E22" s="31">
        <f>'DMS to DD Conversion'!F31</f>
        <v>34.064722222222223</v>
      </c>
      <c r="F22" s="31">
        <f>'DMS to DD Conversion'!L31</f>
        <v>-4.9752777777777775</v>
      </c>
      <c r="G22" s="31">
        <f>'DMS to DD Conversion'!O31</f>
        <v>304.8</v>
      </c>
      <c r="H22" s="31" t="s">
        <v>21</v>
      </c>
      <c r="I22" s="29" t="s">
        <v>16</v>
      </c>
      <c r="J22" s="30"/>
      <c r="K22" s="10"/>
    </row>
    <row r="23" spans="1:11" ht="61.2" x14ac:dyDescent="0.55000000000000004">
      <c r="A23" s="31" t="s">
        <v>78</v>
      </c>
      <c r="B23" s="28" t="s">
        <v>79</v>
      </c>
      <c r="C23" s="31" t="s">
        <v>26</v>
      </c>
      <c r="D23" s="28" t="s">
        <v>80</v>
      </c>
      <c r="E23" s="31">
        <f>'DMS to DD Conversion'!F32</f>
        <v>34.064166666666665</v>
      </c>
      <c r="F23" s="31">
        <f>'DMS to DD Conversion'!L32</f>
        <v>-4.9752777777777775</v>
      </c>
      <c r="G23" s="31">
        <f>'DMS to DD Conversion'!O32</f>
        <v>307.84800000000001</v>
      </c>
      <c r="H23" s="31" t="s">
        <v>21</v>
      </c>
      <c r="I23" s="32" t="s">
        <v>16</v>
      </c>
      <c r="J23" s="30"/>
      <c r="K23" s="10"/>
    </row>
    <row r="24" spans="1:11" ht="61.2" x14ac:dyDescent="0.55000000000000004">
      <c r="A24" s="28" t="s">
        <v>81</v>
      </c>
      <c r="B24" s="28" t="s">
        <v>82</v>
      </c>
      <c r="C24" s="31" t="s">
        <v>83</v>
      </c>
      <c r="D24" s="28" t="s">
        <v>84</v>
      </c>
      <c r="E24" s="31">
        <f>'DMS to DD Conversion'!F33</f>
        <v>34.064722222222223</v>
      </c>
      <c r="F24" s="31">
        <f>'DMS to DD Conversion'!L33</f>
        <v>-4.9758333333333331</v>
      </c>
      <c r="G24" s="31">
        <f>'DMS to DD Conversion'!O33</f>
        <v>304.8</v>
      </c>
      <c r="H24" s="31" t="s">
        <v>16</v>
      </c>
      <c r="I24" s="35" t="s">
        <v>16</v>
      </c>
      <c r="J24" s="33" t="s">
        <v>85</v>
      </c>
      <c r="K24" s="10"/>
    </row>
    <row r="25" spans="1:11" ht="45.9" x14ac:dyDescent="0.55000000000000004">
      <c r="A25" s="31" t="s">
        <v>86</v>
      </c>
      <c r="B25" s="28" t="s">
        <v>87</v>
      </c>
      <c r="C25" s="31" t="s">
        <v>61</v>
      </c>
      <c r="D25" s="28" t="s">
        <v>88</v>
      </c>
      <c r="E25" s="31">
        <f>'DMS to DD Conversion'!F34</f>
        <v>34.064722222222223</v>
      </c>
      <c r="F25" s="31">
        <f>'DMS to DD Conversion'!L34</f>
        <v>-4.9802777777777782</v>
      </c>
      <c r="G25" s="31">
        <f>'DMS to DD Conversion'!O34</f>
        <v>335.28000000000003</v>
      </c>
      <c r="H25" s="31" t="s">
        <v>16</v>
      </c>
      <c r="I25" s="32" t="s">
        <v>16</v>
      </c>
      <c r="J25" s="30"/>
      <c r="K25" s="10"/>
    </row>
    <row r="26" spans="1:11" ht="76.5" x14ac:dyDescent="0.55000000000000004">
      <c r="A26" s="31" t="s">
        <v>89</v>
      </c>
      <c r="B26" s="28" t="s">
        <v>90</v>
      </c>
      <c r="C26" s="31" t="s">
        <v>26</v>
      </c>
      <c r="D26" s="28" t="s">
        <v>91</v>
      </c>
      <c r="E26" s="31">
        <f>'DMS to DD Conversion'!F35</f>
        <v>34.063333333333333</v>
      </c>
      <c r="F26" s="31">
        <f>'DMS to DD Conversion'!L35</f>
        <v>-4.9800000000000004</v>
      </c>
      <c r="G26" s="31">
        <f>'DMS to DD Conversion'!O35</f>
        <v>341.37600000000003</v>
      </c>
      <c r="H26" s="31" t="s">
        <v>16</v>
      </c>
      <c r="I26" s="32" t="s">
        <v>16</v>
      </c>
      <c r="J26" s="30"/>
      <c r="K26" s="10"/>
    </row>
    <row r="27" spans="1:11" x14ac:dyDescent="0.55000000000000004">
      <c r="A27" s="31" t="s">
        <v>92</v>
      </c>
      <c r="B27" s="28" t="s">
        <v>51</v>
      </c>
      <c r="C27" s="31" t="s">
        <v>52</v>
      </c>
      <c r="D27" s="31" t="s">
        <v>53</v>
      </c>
      <c r="E27" s="31">
        <f>'DMS to DD Conversion'!F36</f>
        <v>34.062222222222218</v>
      </c>
      <c r="F27" s="31">
        <f>'DMS to DD Conversion'!L36</f>
        <v>-4.9827777777777778</v>
      </c>
      <c r="G27" s="31">
        <f>'DMS to DD Conversion'!O36</f>
        <v>365.76</v>
      </c>
      <c r="H27" s="31" t="s">
        <v>16</v>
      </c>
      <c r="I27" s="32" t="s">
        <v>16</v>
      </c>
      <c r="J27" s="30"/>
      <c r="K27" s="10"/>
    </row>
    <row r="28" spans="1:11" x14ac:dyDescent="0.55000000000000004">
      <c r="A28" s="31" t="s">
        <v>93</v>
      </c>
      <c r="B28" s="28" t="s">
        <v>94</v>
      </c>
      <c r="C28" s="31" t="s">
        <v>83</v>
      </c>
      <c r="D28" s="31" t="s">
        <v>44</v>
      </c>
      <c r="E28" s="31">
        <f>'DMS to DD Conversion'!F37</f>
        <v>34.062222222222218</v>
      </c>
      <c r="F28" s="31">
        <f>'DMS to DD Conversion'!L37</f>
        <v>-4.9830555555555556</v>
      </c>
      <c r="G28" s="31">
        <f>'DMS to DD Conversion'!O37</f>
        <v>365.76</v>
      </c>
      <c r="H28" s="31" t="s">
        <v>16</v>
      </c>
      <c r="I28" s="32" t="s">
        <v>16</v>
      </c>
      <c r="J28" s="30"/>
      <c r="K28" s="10"/>
    </row>
    <row r="29" spans="1:11" ht="30.6" x14ac:dyDescent="0.55000000000000004">
      <c r="A29" s="31" t="s">
        <v>95</v>
      </c>
      <c r="B29" s="28" t="s">
        <v>96</v>
      </c>
      <c r="C29" s="31" t="s">
        <v>49</v>
      </c>
      <c r="D29" s="28" t="s">
        <v>84</v>
      </c>
      <c r="E29" s="31">
        <f>'DMS to DD Conversion'!F38</f>
        <v>34.062222222222218</v>
      </c>
      <c r="F29" s="31">
        <f>'DMS to DD Conversion'!L38</f>
        <v>-4.9827777777777778</v>
      </c>
      <c r="G29" s="31">
        <f>'DMS to DD Conversion'!O38</f>
        <v>365.76</v>
      </c>
      <c r="H29" s="31" t="s">
        <v>16</v>
      </c>
      <c r="I29" s="32" t="s">
        <v>16</v>
      </c>
      <c r="J29" s="30"/>
      <c r="K29" s="10"/>
    </row>
    <row r="30" spans="1:11" ht="30.6" x14ac:dyDescent="0.55000000000000004">
      <c r="A30" s="31" t="s">
        <v>97</v>
      </c>
      <c r="B30" s="28" t="s">
        <v>98</v>
      </c>
      <c r="C30" s="31" t="s">
        <v>83</v>
      </c>
      <c r="D30" s="28" t="s">
        <v>84</v>
      </c>
      <c r="E30" s="31">
        <f>'DMS to DD Conversion'!F39</f>
        <v>34.062222222222218</v>
      </c>
      <c r="F30" s="31">
        <f>'DMS to DD Conversion'!L39</f>
        <v>-4.9833333333333334</v>
      </c>
      <c r="G30" s="31">
        <f>'DMS to DD Conversion'!O39</f>
        <v>368.80799999999999</v>
      </c>
      <c r="H30" s="31" t="s">
        <v>16</v>
      </c>
      <c r="I30" s="32" t="s">
        <v>16</v>
      </c>
      <c r="J30" s="30"/>
      <c r="K30" s="10"/>
    </row>
    <row r="31" spans="1:11" ht="30.6" x14ac:dyDescent="0.55000000000000004">
      <c r="A31" s="31" t="s">
        <v>99</v>
      </c>
      <c r="B31" s="28" t="s">
        <v>100</v>
      </c>
      <c r="C31" s="31" t="s">
        <v>26</v>
      </c>
      <c r="D31" s="28" t="s">
        <v>84</v>
      </c>
      <c r="E31" s="31">
        <f>'DMS to DD Conversion'!F40</f>
        <v>34.061944444444443</v>
      </c>
      <c r="F31" s="31">
        <f>'DMS to DD Conversion'!L40</f>
        <v>-4.9836111111111112</v>
      </c>
      <c r="G31" s="31">
        <f>'DMS to DD Conversion'!O40</f>
        <v>368.80799999999999</v>
      </c>
      <c r="H31" s="31" t="s">
        <v>16</v>
      </c>
      <c r="I31" s="32" t="s">
        <v>16</v>
      </c>
      <c r="J31" s="30"/>
      <c r="K31" s="10"/>
    </row>
    <row r="32" spans="1:11" ht="30.6" x14ac:dyDescent="0.55000000000000004">
      <c r="A32" s="31" t="s">
        <v>101</v>
      </c>
      <c r="B32" s="28" t="s">
        <v>102</v>
      </c>
      <c r="C32" s="31" t="s">
        <v>31</v>
      </c>
      <c r="D32" s="28" t="s">
        <v>84</v>
      </c>
      <c r="E32" s="31">
        <f>'DMS to DD Conversion'!F41</f>
        <v>34.06166666666666</v>
      </c>
      <c r="F32" s="31">
        <f>'DMS to DD Conversion'!L41</f>
        <v>-4.9833333333333334</v>
      </c>
      <c r="G32" s="31">
        <f>'DMS to DD Conversion'!O41</f>
        <v>368.80799999999999</v>
      </c>
      <c r="H32" s="31" t="s">
        <v>16</v>
      </c>
      <c r="I32" s="32" t="s">
        <v>16</v>
      </c>
      <c r="J32" s="30"/>
      <c r="K32" s="10"/>
    </row>
    <row r="33" spans="1:11" x14ac:dyDescent="0.55000000000000004">
      <c r="A33" s="31" t="s">
        <v>103</v>
      </c>
      <c r="B33" s="28" t="s">
        <v>104</v>
      </c>
      <c r="C33" s="31" t="s">
        <v>43</v>
      </c>
      <c r="D33" s="31" t="s">
        <v>44</v>
      </c>
      <c r="E33" s="31">
        <f>'DMS to DD Conversion'!F42</f>
        <v>34.06166666666666</v>
      </c>
      <c r="F33" s="31">
        <f>'DMS to DD Conversion'!L42</f>
        <v>-4.9841666666666669</v>
      </c>
      <c r="G33" s="31">
        <f>'DMS to DD Conversion'!O42</f>
        <v>371.85599999999999</v>
      </c>
      <c r="H33" s="31" t="s">
        <v>16</v>
      </c>
      <c r="I33" s="32" t="s">
        <v>16</v>
      </c>
      <c r="J33" s="30"/>
      <c r="K33" s="10"/>
    </row>
    <row r="34" spans="1:11" x14ac:dyDescent="0.55000000000000004">
      <c r="A34" s="31" t="s">
        <v>105</v>
      </c>
      <c r="B34" s="28" t="s">
        <v>106</v>
      </c>
      <c r="C34" s="31" t="s">
        <v>49</v>
      </c>
      <c r="D34" s="31" t="s">
        <v>44</v>
      </c>
      <c r="E34" s="31">
        <f>'DMS to DD Conversion'!F43</f>
        <v>34.06166666666666</v>
      </c>
      <c r="F34" s="31">
        <f>'DMS to DD Conversion'!L43</f>
        <v>-4.9841666666666669</v>
      </c>
      <c r="G34" s="31">
        <f>'DMS to DD Conversion'!O43</f>
        <v>368.80799999999999</v>
      </c>
      <c r="H34" s="31" t="s">
        <v>16</v>
      </c>
      <c r="I34" s="32" t="s">
        <v>16</v>
      </c>
      <c r="J34" s="30"/>
      <c r="K34" s="10"/>
    </row>
    <row r="35" spans="1:11" ht="30.6" x14ac:dyDescent="0.55000000000000004">
      <c r="A35" s="31" t="s">
        <v>107</v>
      </c>
      <c r="B35" s="28" t="s">
        <v>108</v>
      </c>
      <c r="C35" s="31" t="s">
        <v>31</v>
      </c>
      <c r="D35" s="28" t="s">
        <v>84</v>
      </c>
      <c r="E35" s="31">
        <f>'DMS to DD Conversion'!F44</f>
        <v>34.06166666666666</v>
      </c>
      <c r="F35" s="31">
        <f>'DMS to DD Conversion'!L44</f>
        <v>-4.9850000000000003</v>
      </c>
      <c r="G35" s="31">
        <f>'DMS to DD Conversion'!O44</f>
        <v>377.952</v>
      </c>
      <c r="H35" s="31" t="s">
        <v>16</v>
      </c>
      <c r="I35" s="32" t="s">
        <v>16</v>
      </c>
      <c r="J35" s="30"/>
      <c r="K35" s="10"/>
    </row>
    <row r="36" spans="1:11" ht="30.6" x14ac:dyDescent="0.55000000000000004">
      <c r="A36" s="31" t="s">
        <v>109</v>
      </c>
      <c r="B36" s="28" t="s">
        <v>110</v>
      </c>
      <c r="C36" s="31" t="s">
        <v>31</v>
      </c>
      <c r="D36" s="28" t="s">
        <v>84</v>
      </c>
      <c r="E36" s="31">
        <f>'DMS to DD Conversion'!F45</f>
        <v>34.05972222222222</v>
      </c>
      <c r="F36" s="31">
        <f>'DMS to DD Conversion'!L45</f>
        <v>-4.9886111111111111</v>
      </c>
      <c r="G36" s="31">
        <f>'DMS to DD Conversion'!O45</f>
        <v>368.80799999999999</v>
      </c>
      <c r="H36" s="31" t="s">
        <v>16</v>
      </c>
      <c r="I36" s="32" t="s">
        <v>16</v>
      </c>
      <c r="J36" s="30"/>
      <c r="K36" s="10"/>
    </row>
    <row r="37" spans="1:11" ht="42.3" x14ac:dyDescent="0.55000000000000004">
      <c r="A37" s="31" t="s">
        <v>111</v>
      </c>
      <c r="B37" s="28" t="s">
        <v>112</v>
      </c>
      <c r="C37" s="31" t="s">
        <v>31</v>
      </c>
      <c r="D37" s="28" t="s">
        <v>84</v>
      </c>
      <c r="E37" s="31">
        <f>'DMS to DD Conversion'!F46</f>
        <v>34.05972222222222</v>
      </c>
      <c r="F37" s="31">
        <f>'DMS to DD Conversion'!L46</f>
        <v>-4.99</v>
      </c>
      <c r="G37" s="31">
        <f>'DMS to DD Conversion'!O46</f>
        <v>384.048</v>
      </c>
      <c r="H37" s="31" t="s">
        <v>16</v>
      </c>
      <c r="I37" s="32" t="s">
        <v>16</v>
      </c>
      <c r="J37" s="33" t="s">
        <v>113</v>
      </c>
      <c r="K37" s="10"/>
    </row>
    <row r="38" spans="1:11" ht="15.6" customHeight="1" x14ac:dyDescent="0.55000000000000004">
      <c r="A38" s="38" t="s">
        <v>114</v>
      </c>
      <c r="B38" s="39"/>
      <c r="C38" s="39"/>
      <c r="D38" s="39"/>
      <c r="E38" s="39"/>
      <c r="F38" s="39"/>
      <c r="G38" s="39"/>
      <c r="H38" s="39"/>
      <c r="I38" s="39"/>
      <c r="J38" s="39"/>
      <c r="K38" s="40"/>
    </row>
    <row r="39" spans="1:11" ht="42.3" x14ac:dyDescent="0.55000000000000004">
      <c r="A39" s="31" t="s">
        <v>115</v>
      </c>
      <c r="B39" s="28" t="s">
        <v>116</v>
      </c>
      <c r="C39" s="28" t="s">
        <v>83</v>
      </c>
      <c r="D39" s="28" t="s">
        <v>117</v>
      </c>
      <c r="E39" s="28">
        <f>'DMS to DD Conversion'!F48</f>
        <v>34.065277777777773</v>
      </c>
      <c r="F39" s="28">
        <f>'DMS to DD Conversion'!L48</f>
        <v>-4.9736111111111114</v>
      </c>
      <c r="G39" s="28">
        <f>'DMS to DD Conversion'!O48</f>
        <v>301.75200000000001</v>
      </c>
      <c r="H39" s="28" t="s">
        <v>16</v>
      </c>
      <c r="I39" s="32" t="s">
        <v>16</v>
      </c>
      <c r="J39" s="33" t="s">
        <v>118</v>
      </c>
      <c r="K39" s="10"/>
    </row>
    <row r="40" spans="1:11" ht="30.6" x14ac:dyDescent="0.55000000000000004">
      <c r="A40" s="31" t="s">
        <v>119</v>
      </c>
      <c r="B40" s="28" t="s">
        <v>120</v>
      </c>
      <c r="C40" s="28" t="s">
        <v>49</v>
      </c>
      <c r="D40" s="28" t="s">
        <v>44</v>
      </c>
      <c r="E40" s="28">
        <f>'DMS to DD Conversion'!F49</f>
        <v>34.064722222222223</v>
      </c>
      <c r="F40" s="28">
        <f>'DMS to DD Conversion'!L49</f>
        <v>-4.9738888888888892</v>
      </c>
      <c r="G40" s="28">
        <f>'DMS to DD Conversion'!O49</f>
        <v>301.75200000000001</v>
      </c>
      <c r="H40" s="28" t="s">
        <v>16</v>
      </c>
      <c r="I40" s="32" t="s">
        <v>16</v>
      </c>
      <c r="J40" s="14"/>
      <c r="K40" s="10"/>
    </row>
    <row r="41" spans="1:11" ht="61.2" x14ac:dyDescent="0.55000000000000004">
      <c r="A41" s="31" t="s">
        <v>121</v>
      </c>
      <c r="B41" s="28" t="s">
        <v>122</v>
      </c>
      <c r="C41" s="28" t="s">
        <v>26</v>
      </c>
      <c r="D41" s="28" t="s">
        <v>123</v>
      </c>
      <c r="E41" s="28">
        <f>'DMS to DD Conversion'!F50</f>
        <v>34.064166666666665</v>
      </c>
      <c r="F41" s="28">
        <f>'DMS to DD Conversion'!L50</f>
        <v>-4.972777777777778</v>
      </c>
      <c r="G41" s="28">
        <f>'DMS to DD Conversion'!O50</f>
        <v>292.608</v>
      </c>
      <c r="H41" s="28" t="s">
        <v>16</v>
      </c>
      <c r="I41" s="32" t="s">
        <v>16</v>
      </c>
      <c r="J41" s="33" t="s">
        <v>124</v>
      </c>
      <c r="K41" s="10"/>
    </row>
    <row r="42" spans="1:11" ht="30.6" x14ac:dyDescent="0.55000000000000004">
      <c r="A42" s="31" t="s">
        <v>125</v>
      </c>
      <c r="B42" s="28" t="s">
        <v>126</v>
      </c>
      <c r="C42" s="28" t="s">
        <v>83</v>
      </c>
      <c r="D42" s="28" t="s">
        <v>44</v>
      </c>
      <c r="E42" s="28">
        <f>'DMS to DD Conversion'!F51</f>
        <v>34.064166666666665</v>
      </c>
      <c r="F42" s="28">
        <f>'DMS to DD Conversion'!L51</f>
        <v>-4.972777777777778</v>
      </c>
      <c r="G42" s="28">
        <f>'DMS to DD Conversion'!O51</f>
        <v>292.608</v>
      </c>
      <c r="H42" s="28" t="s">
        <v>16</v>
      </c>
      <c r="I42" s="32" t="s">
        <v>16</v>
      </c>
      <c r="J42" s="14"/>
      <c r="K42" s="10"/>
    </row>
    <row r="43" spans="1:11" ht="30.6" x14ac:dyDescent="0.55000000000000004">
      <c r="A43" s="28" t="s">
        <v>127</v>
      </c>
      <c r="B43" s="28" t="s">
        <v>128</v>
      </c>
      <c r="C43" s="28" t="s">
        <v>26</v>
      </c>
      <c r="D43" s="28" t="s">
        <v>44</v>
      </c>
      <c r="E43" s="28">
        <f>'DMS to DD Conversion'!F52</f>
        <v>34.063888888888883</v>
      </c>
      <c r="F43" s="28">
        <f>'DMS to DD Conversion'!L52</f>
        <v>-4.9730555555555558</v>
      </c>
      <c r="G43" s="28">
        <f>'DMS to DD Conversion'!O52</f>
        <v>289.56</v>
      </c>
      <c r="H43" s="28" t="s">
        <v>16</v>
      </c>
      <c r="I43" s="32" t="s">
        <v>16</v>
      </c>
      <c r="J43" s="14"/>
      <c r="K43" s="10"/>
    </row>
    <row r="44" spans="1:11" x14ac:dyDescent="0.55000000000000004">
      <c r="A44" s="31" t="s">
        <v>129</v>
      </c>
      <c r="B44" s="28" t="s">
        <v>130</v>
      </c>
      <c r="C44" s="28" t="s">
        <v>83</v>
      </c>
      <c r="D44" s="28" t="s">
        <v>44</v>
      </c>
      <c r="E44" s="28">
        <f>'DMS to DD Conversion'!F53</f>
        <v>34.06444444444444</v>
      </c>
      <c r="F44" s="28">
        <f>'DMS to DD Conversion'!L53</f>
        <v>-4.9744444444444449</v>
      </c>
      <c r="G44" s="28">
        <f>'DMS to DD Conversion'!O53</f>
        <v>301.75200000000001</v>
      </c>
      <c r="H44" s="28" t="s">
        <v>16</v>
      </c>
      <c r="I44" s="32" t="s">
        <v>16</v>
      </c>
      <c r="J44" s="14"/>
      <c r="K44" s="10"/>
    </row>
    <row r="45" spans="1:11" ht="42.3" x14ac:dyDescent="0.55000000000000004">
      <c r="A45" s="31" t="s">
        <v>131</v>
      </c>
      <c r="B45" s="28" t="s">
        <v>61</v>
      </c>
      <c r="C45" s="28" t="s">
        <v>61</v>
      </c>
      <c r="D45" s="28" t="s">
        <v>117</v>
      </c>
      <c r="E45" s="28">
        <f>'DMS to DD Conversion'!F54</f>
        <v>34.064166666666665</v>
      </c>
      <c r="F45" s="28">
        <f>'DMS to DD Conversion'!L54</f>
        <v>-4.9747222222222227</v>
      </c>
      <c r="G45" s="28">
        <f>'DMS to DD Conversion'!O54</f>
        <v>304.8</v>
      </c>
      <c r="H45" s="28" t="s">
        <v>16</v>
      </c>
      <c r="I45" s="32" t="s">
        <v>16</v>
      </c>
      <c r="J45" s="33" t="s">
        <v>132</v>
      </c>
      <c r="K45" s="10"/>
    </row>
    <row r="46" spans="1:11" x14ac:dyDescent="0.55000000000000004">
      <c r="A46" s="31" t="s">
        <v>133</v>
      </c>
      <c r="B46" s="28" t="s">
        <v>134</v>
      </c>
      <c r="C46" s="28" t="s">
        <v>52</v>
      </c>
      <c r="D46" s="28" t="s">
        <v>135</v>
      </c>
      <c r="E46" s="28">
        <f>'DMS to DD Conversion'!F55</f>
        <v>34.06444444444444</v>
      </c>
      <c r="F46" s="28">
        <f>'DMS to DD Conversion'!L55</f>
        <v>-4.9744444444444449</v>
      </c>
      <c r="G46" s="28">
        <f>'DMS to DD Conversion'!O55</f>
        <v>304.8</v>
      </c>
      <c r="H46" s="28" t="s">
        <v>16</v>
      </c>
      <c r="I46" s="32" t="s">
        <v>16</v>
      </c>
      <c r="J46" s="14"/>
      <c r="K46" s="10"/>
    </row>
    <row r="47" spans="1:11" ht="42.3" x14ac:dyDescent="0.55000000000000004">
      <c r="A47" s="28" t="s">
        <v>136</v>
      </c>
      <c r="B47" s="28" t="s">
        <v>61</v>
      </c>
      <c r="C47" s="28" t="s">
        <v>61</v>
      </c>
      <c r="D47" s="28" t="s">
        <v>117</v>
      </c>
      <c r="E47" s="28">
        <f>'DMS to DD Conversion'!F56</f>
        <v>34.063888888888883</v>
      </c>
      <c r="F47" s="28">
        <f>'DMS to DD Conversion'!L56</f>
        <v>-4.9744444444444449</v>
      </c>
      <c r="G47" s="28">
        <f>'DMS to DD Conversion'!O56</f>
        <v>307.84800000000001</v>
      </c>
      <c r="H47" s="28" t="s">
        <v>16</v>
      </c>
      <c r="I47" s="32" t="s">
        <v>16</v>
      </c>
      <c r="J47" s="33" t="s">
        <v>137</v>
      </c>
      <c r="K47" s="10"/>
    </row>
    <row r="48" spans="1:11" ht="42.3" x14ac:dyDescent="0.55000000000000004">
      <c r="A48" s="31" t="s">
        <v>138</v>
      </c>
      <c r="B48" s="28" t="s">
        <v>139</v>
      </c>
      <c r="C48" s="28" t="s">
        <v>26</v>
      </c>
      <c r="D48" s="28" t="s">
        <v>117</v>
      </c>
      <c r="E48" s="28">
        <f>'DMS to DD Conversion'!F57</f>
        <v>34.063888888888883</v>
      </c>
      <c r="F48" s="28">
        <f>'DMS to DD Conversion'!L57</f>
        <v>-4.9755555555555553</v>
      </c>
      <c r="G48" s="28">
        <f>'DMS to DD Conversion'!O57</f>
        <v>307.84800000000001</v>
      </c>
      <c r="H48" s="28" t="s">
        <v>16</v>
      </c>
      <c r="I48" s="32" t="s">
        <v>16</v>
      </c>
      <c r="J48" s="33" t="s">
        <v>140</v>
      </c>
      <c r="K48" s="10"/>
    </row>
    <row r="49" spans="1:11" x14ac:dyDescent="0.55000000000000004">
      <c r="A49" s="31" t="s">
        <v>141</v>
      </c>
      <c r="B49" s="28" t="s">
        <v>142</v>
      </c>
      <c r="C49" s="28" t="s">
        <v>26</v>
      </c>
      <c r="D49" s="28" t="s">
        <v>44</v>
      </c>
      <c r="E49" s="28">
        <f>'DMS to DD Conversion'!F58</f>
        <v>34.064999999999998</v>
      </c>
      <c r="F49" s="28">
        <f>'DMS to DD Conversion'!L58</f>
        <v>-4.9758333333333331</v>
      </c>
      <c r="G49" s="28">
        <f>'DMS to DD Conversion'!O58</f>
        <v>304.8</v>
      </c>
      <c r="H49" s="28" t="s">
        <v>16</v>
      </c>
      <c r="I49" s="32" t="s">
        <v>16</v>
      </c>
      <c r="J49" s="14"/>
      <c r="K49" s="10"/>
    </row>
    <row r="50" spans="1:11" ht="42.3" x14ac:dyDescent="0.55000000000000004">
      <c r="A50" s="31" t="s">
        <v>143</v>
      </c>
      <c r="B50" s="28" t="s">
        <v>31</v>
      </c>
      <c r="C50" s="28" t="s">
        <v>31</v>
      </c>
      <c r="D50" s="28" t="s">
        <v>144</v>
      </c>
      <c r="E50" s="28">
        <f>'DMS to DD Conversion'!F59</f>
        <v>34.066388888888888</v>
      </c>
      <c r="F50" s="28">
        <f>'DMS to DD Conversion'!L59</f>
        <v>-4.9747222222222227</v>
      </c>
      <c r="G50" s="28">
        <f>'DMS to DD Conversion'!O59</f>
        <v>301.75200000000001</v>
      </c>
      <c r="H50" s="28" t="s">
        <v>16</v>
      </c>
      <c r="I50" s="32" t="s">
        <v>16</v>
      </c>
      <c r="J50" s="33" t="s">
        <v>145</v>
      </c>
      <c r="K50" s="10"/>
    </row>
    <row r="51" spans="1:11" x14ac:dyDescent="0.55000000000000004">
      <c r="A51" s="31" t="s">
        <v>146</v>
      </c>
      <c r="B51" s="28" t="s">
        <v>147</v>
      </c>
      <c r="C51" s="28" t="s">
        <v>26</v>
      </c>
      <c r="D51" s="28" t="s">
        <v>44</v>
      </c>
      <c r="E51" s="28">
        <f>'DMS to DD Conversion'!F60</f>
        <v>34.06583333333333</v>
      </c>
      <c r="F51" s="28">
        <f>'DMS to DD Conversion'!L60</f>
        <v>-4.9736111111111114</v>
      </c>
      <c r="G51" s="28">
        <f>'DMS to DD Conversion'!O60</f>
        <v>256.03200000000004</v>
      </c>
      <c r="H51" s="28" t="s">
        <v>16</v>
      </c>
      <c r="I51" s="32" t="s">
        <v>16</v>
      </c>
      <c r="J51" s="14"/>
      <c r="K51" s="10"/>
    </row>
    <row r="52" spans="1:11" x14ac:dyDescent="0.55000000000000004">
      <c r="A52" s="31" t="s">
        <v>148</v>
      </c>
      <c r="B52" s="28" t="s">
        <v>149</v>
      </c>
      <c r="C52" s="28" t="s">
        <v>83</v>
      </c>
      <c r="D52" s="28" t="s">
        <v>44</v>
      </c>
      <c r="E52" s="28">
        <f>'DMS to DD Conversion'!F61</f>
        <v>34.064999999999998</v>
      </c>
      <c r="F52" s="28">
        <f>'DMS to DD Conversion'!L61</f>
        <v>-4.9733333333333336</v>
      </c>
      <c r="G52" s="28">
        <f>'DMS to DD Conversion'!O61</f>
        <v>301.75200000000001</v>
      </c>
      <c r="H52" s="28" t="s">
        <v>16</v>
      </c>
      <c r="I52" s="32" t="s">
        <v>16</v>
      </c>
      <c r="J52" s="14"/>
      <c r="K52" s="10"/>
    </row>
    <row r="53" spans="1:11" ht="42.3" x14ac:dyDescent="0.55000000000000004">
      <c r="A53" s="31" t="s">
        <v>150</v>
      </c>
      <c r="B53" s="28" t="s">
        <v>61</v>
      </c>
      <c r="C53" s="28" t="s">
        <v>61</v>
      </c>
      <c r="D53" s="28" t="s">
        <v>117</v>
      </c>
      <c r="E53" s="28">
        <f>'DMS to DD Conversion'!F62</f>
        <v>34.064999999999998</v>
      </c>
      <c r="F53" s="28">
        <f>'DMS to DD Conversion'!L62</f>
        <v>-4.9733333333333336</v>
      </c>
      <c r="G53" s="28">
        <f>'DMS to DD Conversion'!O62</f>
        <v>298.70400000000001</v>
      </c>
      <c r="H53" s="28" t="s">
        <v>16</v>
      </c>
      <c r="I53" s="32" t="s">
        <v>16</v>
      </c>
      <c r="J53" s="33" t="s">
        <v>151</v>
      </c>
      <c r="K53" s="10"/>
    </row>
    <row r="54" spans="1:11" ht="30.6" x14ac:dyDescent="0.55000000000000004">
      <c r="A54" s="31" t="s">
        <v>152</v>
      </c>
      <c r="B54" s="28" t="s">
        <v>153</v>
      </c>
      <c r="C54" s="28" t="s">
        <v>26</v>
      </c>
      <c r="D54" s="28" t="s">
        <v>44</v>
      </c>
      <c r="E54" s="28">
        <f>'DMS to DD Conversion'!F63</f>
        <v>34.063888888888883</v>
      </c>
      <c r="F54" s="28">
        <f>'DMS to DD Conversion'!L63</f>
        <v>-4.9730555555555558</v>
      </c>
      <c r="G54" s="28">
        <f>'DMS to DD Conversion'!O63</f>
        <v>295.65600000000001</v>
      </c>
      <c r="H54" s="28" t="s">
        <v>16</v>
      </c>
      <c r="I54" s="34"/>
      <c r="J54" s="14"/>
      <c r="K54" s="10"/>
    </row>
    <row r="55" spans="1:11" ht="42.3" x14ac:dyDescent="0.55000000000000004">
      <c r="A55" s="31" t="s">
        <v>154</v>
      </c>
      <c r="B55" s="28" t="s">
        <v>155</v>
      </c>
      <c r="C55" s="28" t="s">
        <v>26</v>
      </c>
      <c r="D55" s="28" t="s">
        <v>117</v>
      </c>
      <c r="E55" s="28">
        <f>'DMS to DD Conversion'!F64</f>
        <v>34.06444444444444</v>
      </c>
      <c r="F55" s="28">
        <f>'DMS to DD Conversion'!L64</f>
        <v>-4.9713888888888889</v>
      </c>
      <c r="G55" s="28">
        <f>'DMS to DD Conversion'!O64</f>
        <v>283.464</v>
      </c>
      <c r="H55" s="28" t="s">
        <v>16</v>
      </c>
      <c r="I55" s="32" t="s">
        <v>16</v>
      </c>
      <c r="J55" s="33" t="s">
        <v>156</v>
      </c>
      <c r="K55" s="10"/>
    </row>
    <row r="56" spans="1:11" ht="45.9" x14ac:dyDescent="0.55000000000000004">
      <c r="A56" s="31" t="s">
        <v>157</v>
      </c>
      <c r="B56" s="28" t="s">
        <v>158</v>
      </c>
      <c r="C56" s="28" t="s">
        <v>31</v>
      </c>
      <c r="D56" s="28" t="s">
        <v>117</v>
      </c>
      <c r="E56" s="28">
        <f>'DMS to DD Conversion'!F65</f>
        <v>34.064722222222223</v>
      </c>
      <c r="F56" s="28">
        <f>'DMS to DD Conversion'!L65</f>
        <v>-4.9708333333333332</v>
      </c>
      <c r="G56" s="28">
        <f>'DMS to DD Conversion'!O65</f>
        <v>283.464</v>
      </c>
      <c r="H56" s="28" t="s">
        <v>16</v>
      </c>
      <c r="I56" s="32" t="s">
        <v>16</v>
      </c>
      <c r="J56" s="33" t="s">
        <v>159</v>
      </c>
      <c r="K56" s="10"/>
    </row>
    <row r="57" spans="1:11" ht="42.3" x14ac:dyDescent="0.55000000000000004">
      <c r="A57" s="31" t="s">
        <v>160</v>
      </c>
      <c r="B57" s="28" t="s">
        <v>161</v>
      </c>
      <c r="C57" s="28" t="s">
        <v>26</v>
      </c>
      <c r="D57" s="28" t="s">
        <v>117</v>
      </c>
      <c r="E57" s="28">
        <f>'DMS to DD Conversion'!F66</f>
        <v>34.06444444444444</v>
      </c>
      <c r="F57" s="28">
        <f>'DMS to DD Conversion'!L66</f>
        <v>-4.9708333333333332</v>
      </c>
      <c r="G57" s="28">
        <f>'DMS to DD Conversion'!O66</f>
        <v>283.464</v>
      </c>
      <c r="H57" s="28" t="s">
        <v>16</v>
      </c>
      <c r="I57" s="32" t="s">
        <v>16</v>
      </c>
      <c r="J57" s="33" t="s">
        <v>162</v>
      </c>
      <c r="K57" s="10"/>
    </row>
    <row r="58" spans="1:11" x14ac:dyDescent="0.55000000000000004">
      <c r="A58" s="31" t="s">
        <v>163</v>
      </c>
      <c r="B58" s="28" t="s">
        <v>164</v>
      </c>
      <c r="C58" s="28" t="s">
        <v>52</v>
      </c>
      <c r="D58" s="28" t="s">
        <v>135</v>
      </c>
      <c r="E58" s="28">
        <f>'DMS to DD Conversion'!F67</f>
        <v>34.066111111111105</v>
      </c>
      <c r="F58" s="28">
        <f>'DMS to DD Conversion'!L67</f>
        <v>-4.9722222222222223</v>
      </c>
      <c r="G58" s="28">
        <f>'DMS to DD Conversion'!O67</f>
        <v>283.464</v>
      </c>
      <c r="H58" s="28" t="s">
        <v>16</v>
      </c>
      <c r="I58" s="32" t="s">
        <v>16</v>
      </c>
      <c r="J58" s="14"/>
      <c r="K58" s="10"/>
    </row>
    <row r="59" spans="1:11" ht="42.3" x14ac:dyDescent="0.55000000000000004">
      <c r="A59" s="31" t="s">
        <v>165</v>
      </c>
      <c r="B59" s="28" t="s">
        <v>166</v>
      </c>
      <c r="C59" s="28" t="s">
        <v>26</v>
      </c>
      <c r="D59" s="28" t="s">
        <v>117</v>
      </c>
      <c r="E59" s="28">
        <f>'DMS to DD Conversion'!F68</f>
        <v>34.066388888888888</v>
      </c>
      <c r="F59" s="28">
        <f>'DMS to DD Conversion'!L68</f>
        <v>-4.9708333333333332</v>
      </c>
      <c r="G59" s="28">
        <f>'DMS to DD Conversion'!O68</f>
        <v>283.464</v>
      </c>
      <c r="H59" s="28" t="s">
        <v>16</v>
      </c>
      <c r="I59" s="32" t="s">
        <v>16</v>
      </c>
      <c r="J59" s="33" t="s">
        <v>167</v>
      </c>
      <c r="K59" s="10"/>
    </row>
    <row r="60" spans="1:11" ht="30.6" x14ac:dyDescent="0.55000000000000004">
      <c r="A60" s="31" t="s">
        <v>168</v>
      </c>
      <c r="B60" s="28" t="s">
        <v>169</v>
      </c>
      <c r="C60" s="28" t="s">
        <v>83</v>
      </c>
      <c r="D60" s="28" t="s">
        <v>44</v>
      </c>
      <c r="E60" s="28">
        <f>'DMS to DD Conversion'!F69</f>
        <v>34.05361111111111</v>
      </c>
      <c r="F60" s="28">
        <f>'DMS to DD Conversion'!L69</f>
        <v>-4.9908333333333337</v>
      </c>
      <c r="G60" s="28">
        <f>'DMS to DD Conversion'!O69</f>
        <v>381</v>
      </c>
      <c r="H60" s="28" t="s">
        <v>16</v>
      </c>
      <c r="I60" s="32" t="s">
        <v>16</v>
      </c>
      <c r="J60" s="14"/>
      <c r="K60" s="10"/>
    </row>
    <row r="61" spans="1:11" ht="42.3" x14ac:dyDescent="0.55000000000000004">
      <c r="A61" s="31" t="s">
        <v>170</v>
      </c>
      <c r="B61" s="28" t="s">
        <v>171</v>
      </c>
      <c r="C61" s="28" t="s">
        <v>83</v>
      </c>
      <c r="D61" s="28" t="s">
        <v>117</v>
      </c>
      <c r="E61" s="28">
        <f>'DMS to DD Conversion'!F70</f>
        <v>34.053333333333327</v>
      </c>
      <c r="F61" s="28">
        <f>'DMS to DD Conversion'!L70</f>
        <v>-4.9905555555555559</v>
      </c>
      <c r="G61" s="28">
        <f>'DMS to DD Conversion'!O70</f>
        <v>377.952</v>
      </c>
      <c r="H61" s="28" t="s">
        <v>16</v>
      </c>
      <c r="I61" s="32" t="s">
        <v>16</v>
      </c>
      <c r="J61" s="33" t="s">
        <v>172</v>
      </c>
      <c r="K61" s="10"/>
    </row>
    <row r="62" spans="1:11" x14ac:dyDescent="0.55000000000000004">
      <c r="A62" s="16" t="s">
        <v>173</v>
      </c>
      <c r="B62" s="36" t="s">
        <v>174</v>
      </c>
      <c r="C62" s="36" t="s">
        <v>18</v>
      </c>
      <c r="D62" s="36" t="s">
        <v>44</v>
      </c>
      <c r="E62" s="36">
        <f>'DMS to DD Conversion'!F71</f>
        <v>34.053055555555552</v>
      </c>
      <c r="F62" s="36">
        <f>'DMS to DD Conversion'!L71</f>
        <v>-4.9933333333333332</v>
      </c>
      <c r="G62" s="36">
        <f>'DMS to DD Conversion'!O71</f>
        <v>384.048</v>
      </c>
      <c r="H62" s="36" t="s">
        <v>16</v>
      </c>
      <c r="I62" s="37" t="s">
        <v>16</v>
      </c>
      <c r="J62" s="13"/>
      <c r="K62" s="15"/>
    </row>
  </sheetData>
  <mergeCells count="2">
    <mergeCell ref="A4:K4"/>
    <mergeCell ref="A38:K38"/>
  </mergeCells>
  <hyperlinks>
    <hyperlink ref="J37" r:id="rId1" xr:uid="{D721DEC9-C57B-4E4C-96C5-B8612862BEE2}"/>
    <hyperlink ref="J39" r:id="rId2" xr:uid="{D33AD5AD-EDF0-4A7C-B2BB-10C66FEC3F0C}"/>
    <hyperlink ref="J41" r:id="rId3" xr:uid="{2C85B14D-7C6A-4FEE-8CD4-05A1671726C6}"/>
    <hyperlink ref="J20" r:id="rId4" xr:uid="{BAF774F9-F883-4895-B42D-3750AE8B2627}"/>
    <hyperlink ref="J45" r:id="rId5" xr:uid="{F29A3AE6-176A-4773-BBC8-9A8FA1B6A92A}"/>
    <hyperlink ref="J24" r:id="rId6" xr:uid="{1BD1175B-AA43-4F4F-B6B7-B417F994F1E8}"/>
    <hyperlink ref="J47" r:id="rId7" xr:uid="{6BDA47F2-A6EF-425A-B0DA-1E467C98FDA4}"/>
    <hyperlink ref="J48" r:id="rId8" xr:uid="{7783B072-BA14-4E74-BABE-6AEEAD36C6CB}"/>
    <hyperlink ref="J50" r:id="rId9" xr:uid="{40502806-054A-4203-A5D9-BAE59801E9AA}"/>
    <hyperlink ref="J53" r:id="rId10" xr:uid="{DFEDCF57-2340-4E76-B8ED-18B4EAB9A580}"/>
    <hyperlink ref="J55" r:id="rId11" xr:uid="{9DFCF939-B445-44C8-8BF7-77730B912BD3}"/>
    <hyperlink ref="J56" r:id="rId12" xr:uid="{33EF32FE-6368-4BD0-978F-5123A0289C39}"/>
    <hyperlink ref="J57" r:id="rId13" xr:uid="{CD96DBB6-CF9F-45DA-AB6E-A36BAA2F4E93}"/>
    <hyperlink ref="J59" r:id="rId14" xr:uid="{E409AEF0-5DA0-4852-B9A2-E3D182439F5B}"/>
    <hyperlink ref="J61" r:id="rId15" xr:uid="{120F3369-D00E-4C0E-BDFC-50790F8FDF5A}"/>
    <hyperlink ref="J3" r:id="rId16" xr:uid="{CD0C2A97-DA92-46A1-B11D-934005B3B114}"/>
  </hyperlinks>
  <pageMargins left="0.7" right="0.7" top="0.75" bottom="0.75" header="0.3" footer="0.3"/>
  <pageSetup scale="57" fitToHeight="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C83DB-8AF6-4359-B409-76A6900115B0}">
  <sheetPr>
    <pageSetUpPr fitToPage="1"/>
  </sheetPr>
  <dimension ref="A1:O71"/>
  <sheetViews>
    <sheetView topLeftCell="B1" zoomScale="115" zoomScaleNormal="115" workbookViewId="0">
      <selection activeCell="Q70" sqref="Q70"/>
    </sheetView>
  </sheetViews>
  <sheetFormatPr defaultColWidth="8.68359375" defaultRowHeight="15.3" x14ac:dyDescent="0.55000000000000004"/>
  <cols>
    <col min="1" max="1" width="31.15625" style="1" customWidth="1"/>
    <col min="2" max="3" width="8.68359375" style="1"/>
    <col min="4" max="4" width="8.68359375" style="1" customWidth="1"/>
    <col min="5" max="5" width="9.26171875" style="1" customWidth="1"/>
    <col min="6" max="6" width="8.68359375" style="1"/>
    <col min="7" max="7" width="2.41796875" style="1" customWidth="1"/>
    <col min="8" max="12" width="8.68359375" style="1"/>
    <col min="13" max="13" width="3.41796875" style="1" customWidth="1"/>
    <col min="14" max="16384" width="8.68359375" style="1"/>
  </cols>
  <sheetData>
    <row r="1" spans="1:15" x14ac:dyDescent="0.55000000000000004">
      <c r="A1" s="4"/>
      <c r="B1" s="17" t="s">
        <v>175</v>
      </c>
      <c r="C1" s="17"/>
      <c r="D1" s="17"/>
      <c r="E1" s="17"/>
      <c r="F1" s="17"/>
      <c r="G1" s="4"/>
      <c r="H1" s="17" t="s">
        <v>5</v>
      </c>
      <c r="I1" s="17"/>
      <c r="J1" s="17"/>
      <c r="K1" s="17"/>
      <c r="L1" s="17"/>
      <c r="M1" s="4"/>
      <c r="N1" s="17" t="s">
        <v>176</v>
      </c>
      <c r="O1" s="17"/>
    </row>
    <row r="2" spans="1:15" x14ac:dyDescent="0.55000000000000004">
      <c r="A2" s="4"/>
      <c r="B2" s="5" t="s">
        <v>177</v>
      </c>
      <c r="C2" s="5" t="s">
        <v>178</v>
      </c>
      <c r="D2" s="5" t="s">
        <v>179</v>
      </c>
      <c r="E2" s="5" t="s">
        <v>180</v>
      </c>
      <c r="F2" s="6" t="s">
        <v>181</v>
      </c>
      <c r="G2" s="4"/>
      <c r="H2" s="5" t="s">
        <v>177</v>
      </c>
      <c r="I2" s="5" t="s">
        <v>178</v>
      </c>
      <c r="J2" s="5" t="s">
        <v>179</v>
      </c>
      <c r="K2" s="5" t="s">
        <v>180</v>
      </c>
      <c r="L2" s="6" t="s">
        <v>181</v>
      </c>
      <c r="M2" s="4"/>
      <c r="N2" s="5" t="s">
        <v>182</v>
      </c>
      <c r="O2" s="5" t="s">
        <v>183</v>
      </c>
    </row>
    <row r="3" spans="1:15" x14ac:dyDescent="0.55000000000000004">
      <c r="A3" s="3" t="s">
        <v>184</v>
      </c>
      <c r="B3" s="4">
        <v>34</v>
      </c>
      <c r="C3" s="4">
        <v>3</v>
      </c>
      <c r="D3" s="4">
        <v>50</v>
      </c>
      <c r="E3" s="4" t="s">
        <v>185</v>
      </c>
      <c r="F3" s="7">
        <f>IF(E3="N",(B3)+(C3/60)+(D3/3600),((B3+(C3/60)+(D3/3600))*(-1)))</f>
        <v>34.063888888888883</v>
      </c>
      <c r="G3" s="4"/>
      <c r="H3" s="4">
        <v>4</v>
      </c>
      <c r="I3" s="4">
        <v>58</v>
      </c>
      <c r="J3" s="4">
        <v>45</v>
      </c>
      <c r="K3" s="4" t="s">
        <v>186</v>
      </c>
      <c r="L3" s="7">
        <f>IF(K3="W",((H3+(I3/60)+(J3/3600))*(-1)), (H3+(I3/60)+(J3/3600)))</f>
        <v>-4.979166666666667</v>
      </c>
      <c r="M3" s="4"/>
      <c r="N3" s="4">
        <v>1100</v>
      </c>
      <c r="O3" s="4">
        <f>(N3*0.3048)</f>
        <v>335.28000000000003</v>
      </c>
    </row>
    <row r="4" spans="1:15" x14ac:dyDescent="0.55000000000000004">
      <c r="A4" s="4" t="s">
        <v>187</v>
      </c>
      <c r="B4" s="4">
        <v>34</v>
      </c>
      <c r="C4" s="4">
        <v>1</v>
      </c>
      <c r="D4" s="4">
        <v>14</v>
      </c>
      <c r="E4" s="4" t="s">
        <v>185</v>
      </c>
      <c r="F4" s="7">
        <f>IF(E4="N",(B4)+(C4/60)+(D4/3600),((B4+(C4/60)+(D4/3600))*(-1)))</f>
        <v>34.020555555555553</v>
      </c>
      <c r="G4" s="4"/>
      <c r="H4" s="4">
        <v>6</v>
      </c>
      <c r="I4" s="4">
        <v>49</v>
      </c>
      <c r="J4" s="4">
        <v>45</v>
      </c>
      <c r="K4" s="4" t="s">
        <v>186</v>
      </c>
      <c r="L4" s="7">
        <f>IF(K4="W",((H4+(I4/60)+(J4/3600))*(-1)), (H4+(I4/60)+(J4/3600)))</f>
        <v>-6.8291666666666666</v>
      </c>
      <c r="M4" s="4"/>
      <c r="N4" s="4">
        <v>110</v>
      </c>
      <c r="O4" s="4">
        <f t="shared" ref="O4:O9" si="0">(N4*0.3048)</f>
        <v>33.527999999999999</v>
      </c>
    </row>
    <row r="5" spans="1:15" x14ac:dyDescent="0.55000000000000004">
      <c r="A5" s="8" t="s">
        <v>17</v>
      </c>
      <c r="B5" s="4">
        <v>34</v>
      </c>
      <c r="C5" s="4">
        <v>3</v>
      </c>
      <c r="D5" s="4">
        <v>31</v>
      </c>
      <c r="E5" s="4" t="s">
        <v>185</v>
      </c>
      <c r="F5" s="7">
        <f t="shared" ref="F5:F9" si="1">IF(E5="N",(B5)+(C5/60)+(D5/3600),((B5+(C5/60)+(D5/3600))*(-1)))</f>
        <v>34.058611111111105</v>
      </c>
      <c r="G5" s="4"/>
      <c r="H5" s="4">
        <v>4</v>
      </c>
      <c r="I5" s="4">
        <v>58</v>
      </c>
      <c r="J5" s="4">
        <v>31</v>
      </c>
      <c r="K5" s="4" t="s">
        <v>186</v>
      </c>
      <c r="L5" s="7">
        <f t="shared" ref="L5:L9" si="2">IF(K5="W",((H5+(I5/60)+(J5/3600))*(-1)), (H5+(I5/60)+(J5/3600)))</f>
        <v>-4.9752777777777775</v>
      </c>
      <c r="M5" s="4"/>
      <c r="N5" s="4">
        <v>1060</v>
      </c>
      <c r="O5" s="4">
        <f t="shared" si="0"/>
        <v>323.08800000000002</v>
      </c>
    </row>
    <row r="6" spans="1:15" x14ac:dyDescent="0.55000000000000004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15" x14ac:dyDescent="0.55000000000000004">
      <c r="A7" s="4" t="s">
        <v>50</v>
      </c>
      <c r="B7" s="4">
        <v>34</v>
      </c>
      <c r="C7" s="4">
        <v>3</v>
      </c>
      <c r="D7" s="4">
        <v>53</v>
      </c>
      <c r="E7" s="4" t="s">
        <v>185</v>
      </c>
      <c r="F7" s="7">
        <f t="shared" si="1"/>
        <v>34.064722222222223</v>
      </c>
      <c r="G7" s="4"/>
      <c r="H7" s="4">
        <v>4</v>
      </c>
      <c r="I7" s="4">
        <v>58</v>
      </c>
      <c r="J7" s="4">
        <v>45</v>
      </c>
      <c r="K7" s="4" t="s">
        <v>186</v>
      </c>
      <c r="L7" s="7">
        <f t="shared" si="2"/>
        <v>-4.979166666666667</v>
      </c>
      <c r="M7" s="4"/>
      <c r="N7" s="4">
        <v>1090</v>
      </c>
      <c r="O7" s="4">
        <f t="shared" si="0"/>
        <v>332.23200000000003</v>
      </c>
    </row>
    <row r="8" spans="1:15" x14ac:dyDescent="0.55000000000000004">
      <c r="A8" s="10" t="s">
        <v>56</v>
      </c>
      <c r="B8" s="4">
        <v>34</v>
      </c>
      <c r="C8" s="4">
        <v>3</v>
      </c>
      <c r="D8" s="4">
        <v>55</v>
      </c>
      <c r="E8" s="4" t="s">
        <v>185</v>
      </c>
      <c r="F8" s="7">
        <f t="shared" si="1"/>
        <v>34.065277777777773</v>
      </c>
      <c r="G8" s="4"/>
      <c r="H8" s="4">
        <v>4</v>
      </c>
      <c r="I8" s="4">
        <v>58</v>
      </c>
      <c r="J8" s="4">
        <v>43</v>
      </c>
      <c r="K8" s="4" t="s">
        <v>186</v>
      </c>
      <c r="L8" s="7">
        <f t="shared" si="2"/>
        <v>-4.9786111111111113</v>
      </c>
      <c r="M8" s="4"/>
      <c r="N8" s="4">
        <v>1060</v>
      </c>
      <c r="O8" s="4">
        <f t="shared" si="0"/>
        <v>323.08800000000002</v>
      </c>
    </row>
    <row r="9" spans="1:15" x14ac:dyDescent="0.55000000000000004">
      <c r="A9" s="4" t="s">
        <v>188</v>
      </c>
      <c r="B9" s="9">
        <v>34</v>
      </c>
      <c r="C9" s="4">
        <v>3</v>
      </c>
      <c r="D9" s="4">
        <v>56</v>
      </c>
      <c r="E9" s="4" t="s">
        <v>185</v>
      </c>
      <c r="F9" s="7">
        <f t="shared" si="1"/>
        <v>34.065555555555555</v>
      </c>
      <c r="G9" s="4"/>
      <c r="H9" s="4">
        <v>4</v>
      </c>
      <c r="I9" s="4">
        <v>58</v>
      </c>
      <c r="J9" s="4">
        <v>44</v>
      </c>
      <c r="K9" s="4" t="s">
        <v>186</v>
      </c>
      <c r="L9" s="7">
        <f t="shared" si="2"/>
        <v>-4.9788888888888891</v>
      </c>
      <c r="M9" s="4"/>
      <c r="N9" s="4">
        <v>1060</v>
      </c>
      <c r="O9" s="4">
        <f t="shared" si="0"/>
        <v>323.08800000000002</v>
      </c>
    </row>
    <row r="10" spans="1:15" x14ac:dyDescent="0.55000000000000004">
      <c r="A10" s="11" t="s">
        <v>189</v>
      </c>
      <c r="B10" s="4">
        <v>34</v>
      </c>
      <c r="C10" s="4">
        <v>3</v>
      </c>
      <c r="D10" s="4">
        <v>57</v>
      </c>
      <c r="E10" s="4" t="s">
        <v>185</v>
      </c>
      <c r="F10" s="7">
        <f t="shared" ref="F10:F46" si="3">IF(E10="N",(B10)+(C10/60)+(D10/3600),((B10+(C10/60)+(D10/3600))*(-1)))</f>
        <v>34.06583333333333</v>
      </c>
      <c r="G10" s="4"/>
      <c r="H10" s="4">
        <v>4</v>
      </c>
      <c r="I10" s="4">
        <v>58</v>
      </c>
      <c r="J10" s="4">
        <v>46</v>
      </c>
      <c r="K10" s="4" t="s">
        <v>186</v>
      </c>
      <c r="L10" s="7">
        <f t="shared" ref="L10:L46" si="4">IF(K10="W",((H10+(I10/60)+(J10/3600))*(-1)), (H10+(I10/60)+(J10/3600)))</f>
        <v>-4.9794444444444448</v>
      </c>
      <c r="M10" s="4"/>
      <c r="N10" s="4">
        <v>1060</v>
      </c>
      <c r="O10" s="4">
        <f t="shared" ref="O10:O71" si="5">(N10*0.3048)</f>
        <v>323.08800000000002</v>
      </c>
    </row>
    <row r="11" spans="1:15" x14ac:dyDescent="0.55000000000000004">
      <c r="A11" s="4" t="s">
        <v>29</v>
      </c>
      <c r="B11" s="4">
        <v>34</v>
      </c>
      <c r="C11" s="4">
        <v>3</v>
      </c>
      <c r="D11" s="4">
        <v>59</v>
      </c>
      <c r="E11" s="4" t="s">
        <v>185</v>
      </c>
      <c r="F11" s="7">
        <f t="shared" si="3"/>
        <v>34.066388888888888</v>
      </c>
      <c r="G11" s="4"/>
      <c r="H11" s="4">
        <v>4</v>
      </c>
      <c r="I11" s="4">
        <v>58</v>
      </c>
      <c r="J11" s="4">
        <v>42</v>
      </c>
      <c r="K11" s="4" t="s">
        <v>186</v>
      </c>
      <c r="L11" s="7">
        <f t="shared" si="4"/>
        <v>-4.9783333333333335</v>
      </c>
      <c r="M11" s="4"/>
      <c r="N11" s="4">
        <v>1050</v>
      </c>
      <c r="O11" s="4">
        <f t="shared" si="5"/>
        <v>320.04000000000002</v>
      </c>
    </row>
    <row r="12" spans="1:15" x14ac:dyDescent="0.55000000000000004">
      <c r="A12" s="4" t="s">
        <v>163</v>
      </c>
      <c r="B12" s="4">
        <v>34</v>
      </c>
      <c r="C12" s="4">
        <v>4</v>
      </c>
      <c r="D12" s="4">
        <v>2</v>
      </c>
      <c r="E12" s="4" t="s">
        <v>185</v>
      </c>
      <c r="F12" s="7">
        <f t="shared" si="3"/>
        <v>34.067222222222227</v>
      </c>
      <c r="G12" s="4"/>
      <c r="H12" s="4">
        <v>4</v>
      </c>
      <c r="I12" s="4">
        <v>58</v>
      </c>
      <c r="J12" s="4">
        <v>36</v>
      </c>
      <c r="K12" s="4" t="s">
        <v>186</v>
      </c>
      <c r="L12" s="7">
        <f t="shared" si="4"/>
        <v>-4.9766666666666666</v>
      </c>
      <c r="M12" s="4"/>
      <c r="N12" s="4">
        <v>1040</v>
      </c>
      <c r="O12" s="4">
        <f t="shared" si="5"/>
        <v>316.99200000000002</v>
      </c>
    </row>
    <row r="13" spans="1:15" x14ac:dyDescent="0.55000000000000004">
      <c r="A13" s="4" t="s">
        <v>190</v>
      </c>
      <c r="B13" s="4">
        <v>34</v>
      </c>
      <c r="C13" s="4">
        <v>4</v>
      </c>
      <c r="D13" s="4">
        <v>3</v>
      </c>
      <c r="E13" s="4" t="s">
        <v>185</v>
      </c>
      <c r="F13" s="7">
        <f t="shared" si="3"/>
        <v>34.067500000000003</v>
      </c>
      <c r="G13" s="4"/>
      <c r="H13" s="4">
        <v>4</v>
      </c>
      <c r="I13" s="4">
        <v>58</v>
      </c>
      <c r="J13" s="4">
        <v>35</v>
      </c>
      <c r="K13" s="4" t="s">
        <v>186</v>
      </c>
      <c r="L13" s="7">
        <f t="shared" si="4"/>
        <v>-4.9763888888888888</v>
      </c>
      <c r="M13" s="4"/>
      <c r="N13" s="4">
        <v>1070</v>
      </c>
      <c r="O13" s="4">
        <f t="shared" si="5"/>
        <v>326.13600000000002</v>
      </c>
    </row>
    <row r="14" spans="1:15" x14ac:dyDescent="0.55000000000000004">
      <c r="A14" s="4" t="s">
        <v>191</v>
      </c>
      <c r="B14" s="4">
        <v>34</v>
      </c>
      <c r="C14" s="4">
        <v>4</v>
      </c>
      <c r="D14" s="4">
        <v>3</v>
      </c>
      <c r="E14" s="4" t="s">
        <v>185</v>
      </c>
      <c r="F14" s="7">
        <f t="shared" si="3"/>
        <v>34.067500000000003</v>
      </c>
      <c r="G14" s="4"/>
      <c r="H14" s="4">
        <v>4</v>
      </c>
      <c r="I14" s="4">
        <v>58</v>
      </c>
      <c r="J14" s="4">
        <v>35</v>
      </c>
      <c r="K14" s="4" t="s">
        <v>186</v>
      </c>
      <c r="L14" s="7">
        <f t="shared" si="4"/>
        <v>-4.9763888888888888</v>
      </c>
      <c r="M14" s="4"/>
      <c r="N14" s="4">
        <v>1040</v>
      </c>
      <c r="O14" s="4">
        <f t="shared" si="5"/>
        <v>316.99200000000002</v>
      </c>
    </row>
    <row r="15" spans="1:15" x14ac:dyDescent="0.55000000000000004">
      <c r="A15" s="4" t="s">
        <v>192</v>
      </c>
      <c r="B15" s="4">
        <v>34</v>
      </c>
      <c r="C15" s="4">
        <v>4</v>
      </c>
      <c r="D15" s="4">
        <v>3</v>
      </c>
      <c r="E15" s="4" t="s">
        <v>185</v>
      </c>
      <c r="F15" s="7">
        <f t="shared" si="3"/>
        <v>34.067500000000003</v>
      </c>
      <c r="G15" s="4"/>
      <c r="H15" s="4">
        <v>4</v>
      </c>
      <c r="I15" s="4">
        <v>58</v>
      </c>
      <c r="J15" s="4">
        <v>35</v>
      </c>
      <c r="K15" s="4" t="s">
        <v>186</v>
      </c>
      <c r="L15" s="7">
        <f t="shared" si="4"/>
        <v>-4.9763888888888888</v>
      </c>
      <c r="M15" s="4"/>
      <c r="N15" s="4">
        <v>1100</v>
      </c>
      <c r="O15" s="4">
        <f t="shared" si="5"/>
        <v>335.28000000000003</v>
      </c>
    </row>
    <row r="16" spans="1:15" x14ac:dyDescent="0.55000000000000004">
      <c r="A16" s="4" t="s">
        <v>37</v>
      </c>
      <c r="B16" s="4">
        <v>34</v>
      </c>
      <c r="C16" s="4">
        <v>4</v>
      </c>
      <c r="D16" s="4">
        <v>5</v>
      </c>
      <c r="E16" s="4" t="s">
        <v>185</v>
      </c>
      <c r="F16" s="7">
        <f t="shared" si="3"/>
        <v>34.06805555555556</v>
      </c>
      <c r="G16" s="4"/>
      <c r="H16" s="4">
        <v>4</v>
      </c>
      <c r="I16" s="4">
        <v>58</v>
      </c>
      <c r="J16" s="4">
        <v>52</v>
      </c>
      <c r="K16" s="4" t="s">
        <v>186</v>
      </c>
      <c r="L16" s="7">
        <f t="shared" si="4"/>
        <v>-4.9811111111111108</v>
      </c>
      <c r="M16" s="4"/>
      <c r="N16" s="4">
        <v>1100</v>
      </c>
      <c r="O16" s="4">
        <f t="shared" si="5"/>
        <v>335.28000000000003</v>
      </c>
    </row>
    <row r="17" spans="1:15" x14ac:dyDescent="0.55000000000000004">
      <c r="A17" s="4" t="s">
        <v>39</v>
      </c>
      <c r="B17" s="4">
        <v>34</v>
      </c>
      <c r="C17" s="4">
        <v>4</v>
      </c>
      <c r="D17" s="4">
        <v>7</v>
      </c>
      <c r="E17" s="4" t="s">
        <v>185</v>
      </c>
      <c r="F17" s="7">
        <f t="shared" si="3"/>
        <v>34.068611111111117</v>
      </c>
      <c r="G17" s="4"/>
      <c r="H17" s="4">
        <v>4</v>
      </c>
      <c r="I17" s="4">
        <v>58</v>
      </c>
      <c r="J17" s="4">
        <v>47</v>
      </c>
      <c r="K17" s="4" t="s">
        <v>186</v>
      </c>
      <c r="L17" s="7">
        <f t="shared" si="4"/>
        <v>-4.9797222222222226</v>
      </c>
      <c r="M17" s="4"/>
      <c r="N17" s="4">
        <v>1240</v>
      </c>
      <c r="O17" s="4">
        <f t="shared" si="5"/>
        <v>377.952</v>
      </c>
    </row>
    <row r="18" spans="1:15" x14ac:dyDescent="0.55000000000000004">
      <c r="A18" s="4" t="s">
        <v>41</v>
      </c>
      <c r="B18" s="4">
        <v>34</v>
      </c>
      <c r="C18" s="4">
        <v>4</v>
      </c>
      <c r="D18" s="4">
        <v>12</v>
      </c>
      <c r="E18" s="4" t="s">
        <v>185</v>
      </c>
      <c r="F18" s="7">
        <f t="shared" si="3"/>
        <v>34.07</v>
      </c>
      <c r="G18" s="4"/>
      <c r="H18" s="4">
        <v>4</v>
      </c>
      <c r="I18" s="4">
        <v>58</v>
      </c>
      <c r="J18" s="4">
        <v>29</v>
      </c>
      <c r="K18" s="4" t="s">
        <v>186</v>
      </c>
      <c r="L18" s="7">
        <f t="shared" si="4"/>
        <v>-4.9747222222222227</v>
      </c>
      <c r="M18" s="4"/>
      <c r="N18" s="4">
        <v>1050</v>
      </c>
      <c r="O18" s="4">
        <f t="shared" si="5"/>
        <v>320.04000000000002</v>
      </c>
    </row>
    <row r="19" spans="1:15" x14ac:dyDescent="0.55000000000000004">
      <c r="A19" s="4" t="s">
        <v>45</v>
      </c>
      <c r="B19" s="4">
        <v>34</v>
      </c>
      <c r="C19" s="4">
        <v>4</v>
      </c>
      <c r="D19" s="4">
        <v>7</v>
      </c>
      <c r="E19" s="4" t="s">
        <v>185</v>
      </c>
      <c r="F19" s="7">
        <f t="shared" si="3"/>
        <v>34.068611111111117</v>
      </c>
      <c r="G19" s="4"/>
      <c r="H19" s="4">
        <v>4</v>
      </c>
      <c r="I19" s="4">
        <v>58</v>
      </c>
      <c r="J19" s="4">
        <v>32</v>
      </c>
      <c r="K19" s="4" t="s">
        <v>186</v>
      </c>
      <c r="L19" s="7">
        <f t="shared" si="4"/>
        <v>-4.9755555555555553</v>
      </c>
      <c r="M19" s="4"/>
      <c r="N19" s="4">
        <v>1050</v>
      </c>
      <c r="O19" s="4">
        <f t="shared" si="5"/>
        <v>320.04000000000002</v>
      </c>
    </row>
    <row r="20" spans="1:15" x14ac:dyDescent="0.55000000000000004">
      <c r="A20" s="4" t="s">
        <v>47</v>
      </c>
      <c r="B20" s="4">
        <v>34</v>
      </c>
      <c r="C20" s="4">
        <v>4</v>
      </c>
      <c r="D20" s="4">
        <v>8</v>
      </c>
      <c r="E20" s="4" t="s">
        <v>185</v>
      </c>
      <c r="F20" s="7">
        <f t="shared" si="3"/>
        <v>34.068888888888893</v>
      </c>
      <c r="G20" s="4"/>
      <c r="H20" s="4">
        <v>4</v>
      </c>
      <c r="I20" s="4">
        <v>58</v>
      </c>
      <c r="J20" s="4">
        <v>32</v>
      </c>
      <c r="K20" s="4" t="s">
        <v>186</v>
      </c>
      <c r="L20" s="7">
        <f t="shared" si="4"/>
        <v>-4.9755555555555553</v>
      </c>
      <c r="M20" s="4"/>
      <c r="N20" s="4">
        <v>1060</v>
      </c>
      <c r="O20" s="4">
        <f t="shared" si="5"/>
        <v>323.08800000000002</v>
      </c>
    </row>
    <row r="21" spans="1:15" x14ac:dyDescent="0.55000000000000004">
      <c r="A21" s="4" t="s">
        <v>193</v>
      </c>
      <c r="B21" s="4">
        <v>34</v>
      </c>
      <c r="C21" s="4">
        <v>4</v>
      </c>
      <c r="D21" s="4">
        <v>6</v>
      </c>
      <c r="E21" s="4" t="s">
        <v>185</v>
      </c>
      <c r="F21" s="7">
        <f t="shared" si="3"/>
        <v>34.068333333333335</v>
      </c>
      <c r="G21" s="4"/>
      <c r="H21" s="4">
        <v>4</v>
      </c>
      <c r="I21" s="4">
        <v>58</v>
      </c>
      <c r="J21" s="4">
        <v>33</v>
      </c>
      <c r="K21" s="4" t="s">
        <v>186</v>
      </c>
      <c r="L21" s="7">
        <f t="shared" si="4"/>
        <v>-4.9758333333333331</v>
      </c>
      <c r="M21" s="4"/>
      <c r="N21" s="4">
        <v>1050</v>
      </c>
      <c r="O21" s="4">
        <f t="shared" si="5"/>
        <v>320.04000000000002</v>
      </c>
    </row>
    <row r="22" spans="1:15" x14ac:dyDescent="0.55000000000000004">
      <c r="A22" s="4" t="s">
        <v>54</v>
      </c>
      <c r="B22" s="4">
        <v>34</v>
      </c>
      <c r="C22" s="4">
        <v>4</v>
      </c>
      <c r="D22" s="4">
        <v>6</v>
      </c>
      <c r="E22" s="4" t="s">
        <v>185</v>
      </c>
      <c r="F22" s="7">
        <f t="shared" si="3"/>
        <v>34.068333333333335</v>
      </c>
      <c r="G22" s="4"/>
      <c r="H22" s="4">
        <v>4</v>
      </c>
      <c r="I22" s="4">
        <v>58</v>
      </c>
      <c r="J22" s="4">
        <v>32</v>
      </c>
      <c r="K22" s="4" t="s">
        <v>186</v>
      </c>
      <c r="L22" s="7">
        <f t="shared" si="4"/>
        <v>-4.9755555555555553</v>
      </c>
      <c r="M22" s="4"/>
      <c r="N22" s="4">
        <v>1050</v>
      </c>
      <c r="O22" s="4">
        <f t="shared" si="5"/>
        <v>320.04000000000002</v>
      </c>
    </row>
    <row r="23" spans="1:15" x14ac:dyDescent="0.55000000000000004">
      <c r="A23" s="4" t="s">
        <v>194</v>
      </c>
      <c r="B23" s="4">
        <v>34</v>
      </c>
      <c r="C23" s="4">
        <v>4</v>
      </c>
      <c r="D23" s="4">
        <v>4</v>
      </c>
      <c r="E23" s="4" t="s">
        <v>185</v>
      </c>
      <c r="F23" s="7">
        <f t="shared" si="3"/>
        <v>34.067777777777778</v>
      </c>
      <c r="G23" s="4"/>
      <c r="H23" s="4">
        <v>4</v>
      </c>
      <c r="I23" s="4">
        <v>58</v>
      </c>
      <c r="J23" s="4">
        <v>32</v>
      </c>
      <c r="K23" s="4" t="s">
        <v>186</v>
      </c>
      <c r="L23" s="7">
        <f t="shared" si="4"/>
        <v>-4.9755555555555553</v>
      </c>
      <c r="M23" s="4"/>
      <c r="N23" s="4">
        <v>1030</v>
      </c>
      <c r="O23" s="4">
        <f t="shared" si="5"/>
        <v>313.94400000000002</v>
      </c>
    </row>
    <row r="24" spans="1:15" x14ac:dyDescent="0.55000000000000004">
      <c r="A24" s="4" t="s">
        <v>195</v>
      </c>
      <c r="B24" s="4">
        <v>34</v>
      </c>
      <c r="C24" s="4">
        <v>4</v>
      </c>
      <c r="D24" s="4">
        <v>3</v>
      </c>
      <c r="E24" s="4" t="s">
        <v>185</v>
      </c>
      <c r="F24" s="7">
        <f t="shared" si="3"/>
        <v>34.067500000000003</v>
      </c>
      <c r="G24" s="4"/>
      <c r="H24" s="4">
        <v>4</v>
      </c>
      <c r="I24" s="4">
        <v>58</v>
      </c>
      <c r="J24" s="4">
        <v>33</v>
      </c>
      <c r="K24" s="4" t="s">
        <v>186</v>
      </c>
      <c r="L24" s="7">
        <f t="shared" si="4"/>
        <v>-4.9758333333333331</v>
      </c>
      <c r="M24" s="4"/>
      <c r="N24" s="4">
        <v>1030</v>
      </c>
      <c r="O24" s="4">
        <f t="shared" si="5"/>
        <v>313.94400000000002</v>
      </c>
    </row>
    <row r="25" spans="1:15" x14ac:dyDescent="0.55000000000000004">
      <c r="A25" s="4" t="s">
        <v>63</v>
      </c>
      <c r="B25" s="4">
        <v>34</v>
      </c>
      <c r="C25" s="4">
        <v>4</v>
      </c>
      <c r="D25" s="4">
        <v>6</v>
      </c>
      <c r="E25" s="4" t="s">
        <v>185</v>
      </c>
      <c r="F25" s="7">
        <f t="shared" si="3"/>
        <v>34.068333333333335</v>
      </c>
      <c r="G25" s="4"/>
      <c r="H25" s="4">
        <v>4</v>
      </c>
      <c r="I25" s="4">
        <v>58</v>
      </c>
      <c r="J25" s="4">
        <v>30</v>
      </c>
      <c r="K25" s="4" t="s">
        <v>186</v>
      </c>
      <c r="L25" s="7">
        <f t="shared" si="4"/>
        <v>-4.9750000000000005</v>
      </c>
      <c r="M25" s="4"/>
      <c r="N25" s="4">
        <v>1010</v>
      </c>
      <c r="O25" s="4">
        <f t="shared" si="5"/>
        <v>307.84800000000001</v>
      </c>
    </row>
    <row r="26" spans="1:15" x14ac:dyDescent="0.55000000000000004">
      <c r="A26" s="4" t="s">
        <v>65</v>
      </c>
      <c r="B26" s="4">
        <v>34</v>
      </c>
      <c r="C26" s="4">
        <v>4</v>
      </c>
      <c r="D26" s="4">
        <v>2</v>
      </c>
      <c r="E26" s="4" t="s">
        <v>185</v>
      </c>
      <c r="F26" s="7">
        <f t="shared" si="3"/>
        <v>34.067222222222227</v>
      </c>
      <c r="G26" s="4"/>
      <c r="H26" s="4">
        <v>4</v>
      </c>
      <c r="I26" s="4">
        <v>58</v>
      </c>
      <c r="J26" s="4">
        <v>30</v>
      </c>
      <c r="K26" s="4" t="s">
        <v>186</v>
      </c>
      <c r="L26" s="7">
        <f t="shared" si="4"/>
        <v>-4.9750000000000005</v>
      </c>
      <c r="M26" s="4"/>
      <c r="N26" s="4">
        <v>1010</v>
      </c>
      <c r="O26" s="4">
        <f t="shared" si="5"/>
        <v>307.84800000000001</v>
      </c>
    </row>
    <row r="27" spans="1:15" x14ac:dyDescent="0.55000000000000004">
      <c r="A27" s="4" t="s">
        <v>68</v>
      </c>
      <c r="B27" s="4">
        <v>34</v>
      </c>
      <c r="C27" s="4">
        <v>3</v>
      </c>
      <c r="D27" s="4">
        <v>60</v>
      </c>
      <c r="E27" s="4" t="s">
        <v>185</v>
      </c>
      <c r="F27" s="7">
        <f t="shared" si="3"/>
        <v>34.066666666666663</v>
      </c>
      <c r="G27" s="4"/>
      <c r="H27" s="4">
        <v>4</v>
      </c>
      <c r="I27" s="4">
        <v>58</v>
      </c>
      <c r="J27" s="4">
        <v>30</v>
      </c>
      <c r="K27" s="4" t="s">
        <v>186</v>
      </c>
      <c r="L27" s="7">
        <f t="shared" si="4"/>
        <v>-4.9750000000000005</v>
      </c>
      <c r="M27" s="4"/>
      <c r="N27" s="4">
        <v>980</v>
      </c>
      <c r="O27" s="4">
        <f t="shared" si="5"/>
        <v>298.70400000000001</v>
      </c>
    </row>
    <row r="28" spans="1:15" x14ac:dyDescent="0.55000000000000004">
      <c r="A28" s="4" t="s">
        <v>70</v>
      </c>
      <c r="B28" s="4">
        <v>34</v>
      </c>
      <c r="C28" s="4">
        <v>3</v>
      </c>
      <c r="D28" s="4">
        <v>50</v>
      </c>
      <c r="E28" s="4" t="s">
        <v>185</v>
      </c>
      <c r="F28" s="7">
        <f t="shared" si="3"/>
        <v>34.063888888888883</v>
      </c>
      <c r="G28" s="4"/>
      <c r="H28" s="4">
        <v>4</v>
      </c>
      <c r="I28" s="4">
        <v>58</v>
      </c>
      <c r="J28" s="4">
        <v>26</v>
      </c>
      <c r="K28" s="4" t="s">
        <v>186</v>
      </c>
      <c r="L28" s="7">
        <f t="shared" si="4"/>
        <v>-4.9738888888888892</v>
      </c>
      <c r="M28" s="4"/>
      <c r="N28" s="4">
        <v>990</v>
      </c>
      <c r="O28" s="4">
        <f t="shared" si="5"/>
        <v>301.75200000000001</v>
      </c>
    </row>
    <row r="29" spans="1:15" x14ac:dyDescent="0.55000000000000004">
      <c r="A29" s="4" t="s">
        <v>74</v>
      </c>
      <c r="B29" s="4">
        <v>34</v>
      </c>
      <c r="C29" s="4">
        <v>3</v>
      </c>
      <c r="D29" s="4">
        <v>53</v>
      </c>
      <c r="E29" s="4" t="s">
        <v>185</v>
      </c>
      <c r="F29" s="7">
        <f t="shared" si="3"/>
        <v>34.064722222222223</v>
      </c>
      <c r="G29" s="4"/>
      <c r="H29" s="4">
        <v>4</v>
      </c>
      <c r="I29" s="4">
        <v>58</v>
      </c>
      <c r="J29" s="4">
        <v>27</v>
      </c>
      <c r="K29" s="4" t="s">
        <v>186</v>
      </c>
      <c r="L29" s="7">
        <f t="shared" si="4"/>
        <v>-4.9741666666666671</v>
      </c>
      <c r="M29" s="4"/>
      <c r="N29" s="4">
        <v>990</v>
      </c>
      <c r="O29" s="4">
        <f t="shared" si="5"/>
        <v>301.75200000000001</v>
      </c>
    </row>
    <row r="30" spans="1:15" x14ac:dyDescent="0.55000000000000004">
      <c r="A30" s="4" t="s">
        <v>196</v>
      </c>
      <c r="B30" s="4">
        <v>34</v>
      </c>
      <c r="C30" s="4">
        <v>3</v>
      </c>
      <c r="D30" s="4">
        <v>54</v>
      </c>
      <c r="E30" s="4" t="s">
        <v>185</v>
      </c>
      <c r="F30" s="7">
        <f t="shared" si="3"/>
        <v>34.064999999999998</v>
      </c>
      <c r="G30" s="4"/>
      <c r="H30" s="4">
        <v>4</v>
      </c>
      <c r="I30" s="4">
        <v>58</v>
      </c>
      <c r="J30" s="4">
        <v>28</v>
      </c>
      <c r="K30" s="4" t="s">
        <v>186</v>
      </c>
      <c r="L30" s="7">
        <f t="shared" si="4"/>
        <v>-4.9744444444444449</v>
      </c>
      <c r="M30" s="4"/>
      <c r="N30" s="4">
        <v>990</v>
      </c>
      <c r="O30" s="4">
        <f t="shared" si="5"/>
        <v>301.75200000000001</v>
      </c>
    </row>
    <row r="31" spans="1:15" x14ac:dyDescent="0.55000000000000004">
      <c r="A31" s="4" t="s">
        <v>76</v>
      </c>
      <c r="B31" s="4">
        <v>34</v>
      </c>
      <c r="C31" s="4">
        <v>3</v>
      </c>
      <c r="D31" s="4">
        <v>53</v>
      </c>
      <c r="E31" s="4" t="s">
        <v>185</v>
      </c>
      <c r="F31" s="7">
        <f t="shared" si="3"/>
        <v>34.064722222222223</v>
      </c>
      <c r="G31" s="4"/>
      <c r="H31" s="4">
        <v>4</v>
      </c>
      <c r="I31" s="4">
        <v>58</v>
      </c>
      <c r="J31" s="4">
        <v>31</v>
      </c>
      <c r="K31" s="4" t="s">
        <v>186</v>
      </c>
      <c r="L31" s="7">
        <f t="shared" si="4"/>
        <v>-4.9752777777777775</v>
      </c>
      <c r="M31" s="4"/>
      <c r="N31" s="4">
        <v>1000</v>
      </c>
      <c r="O31" s="4">
        <f t="shared" si="5"/>
        <v>304.8</v>
      </c>
    </row>
    <row r="32" spans="1:15" x14ac:dyDescent="0.55000000000000004">
      <c r="A32" s="4" t="s">
        <v>78</v>
      </c>
      <c r="B32" s="4">
        <v>34</v>
      </c>
      <c r="C32" s="4">
        <v>3</v>
      </c>
      <c r="D32" s="4">
        <v>51</v>
      </c>
      <c r="E32" s="4" t="s">
        <v>185</v>
      </c>
      <c r="F32" s="7">
        <f t="shared" si="3"/>
        <v>34.064166666666665</v>
      </c>
      <c r="G32" s="4"/>
      <c r="H32" s="4">
        <v>4</v>
      </c>
      <c r="I32" s="4">
        <v>58</v>
      </c>
      <c r="J32" s="4">
        <v>31</v>
      </c>
      <c r="K32" s="4" t="s">
        <v>186</v>
      </c>
      <c r="L32" s="7">
        <f t="shared" si="4"/>
        <v>-4.9752777777777775</v>
      </c>
      <c r="M32" s="4"/>
      <c r="N32" s="4">
        <v>1010</v>
      </c>
      <c r="O32" s="4">
        <f t="shared" si="5"/>
        <v>307.84800000000001</v>
      </c>
    </row>
    <row r="33" spans="1:15" ht="61.2" x14ac:dyDescent="0.55000000000000004">
      <c r="A33" s="3" t="s">
        <v>81</v>
      </c>
      <c r="B33" s="4">
        <v>34</v>
      </c>
      <c r="C33" s="4">
        <v>3</v>
      </c>
      <c r="D33" s="4">
        <v>53</v>
      </c>
      <c r="E33" s="4" t="s">
        <v>185</v>
      </c>
      <c r="F33" s="7">
        <f t="shared" si="3"/>
        <v>34.064722222222223</v>
      </c>
      <c r="G33" s="4"/>
      <c r="H33" s="4">
        <v>4</v>
      </c>
      <c r="I33" s="4">
        <v>58</v>
      </c>
      <c r="J33" s="4">
        <v>33</v>
      </c>
      <c r="K33" s="4" t="s">
        <v>186</v>
      </c>
      <c r="L33" s="7">
        <f t="shared" si="4"/>
        <v>-4.9758333333333331</v>
      </c>
      <c r="M33" s="4"/>
      <c r="N33" s="4">
        <v>1000</v>
      </c>
      <c r="O33" s="4">
        <f t="shared" si="5"/>
        <v>304.8</v>
      </c>
    </row>
    <row r="34" spans="1:15" x14ac:dyDescent="0.55000000000000004">
      <c r="A34" s="4" t="s">
        <v>86</v>
      </c>
      <c r="B34" s="4">
        <v>34</v>
      </c>
      <c r="C34" s="4">
        <v>3</v>
      </c>
      <c r="D34" s="4">
        <v>53</v>
      </c>
      <c r="E34" s="4" t="s">
        <v>185</v>
      </c>
      <c r="F34" s="7">
        <f t="shared" si="3"/>
        <v>34.064722222222223</v>
      </c>
      <c r="G34" s="4"/>
      <c r="H34" s="4">
        <v>4</v>
      </c>
      <c r="I34" s="4">
        <v>58</v>
      </c>
      <c r="J34" s="4">
        <v>49</v>
      </c>
      <c r="K34" s="4" t="s">
        <v>186</v>
      </c>
      <c r="L34" s="7">
        <f t="shared" si="4"/>
        <v>-4.9802777777777782</v>
      </c>
      <c r="M34" s="4"/>
      <c r="N34" s="4">
        <v>1100</v>
      </c>
      <c r="O34" s="4">
        <f t="shared" si="5"/>
        <v>335.28000000000003</v>
      </c>
    </row>
    <row r="35" spans="1:15" x14ac:dyDescent="0.55000000000000004">
      <c r="A35" s="4" t="s">
        <v>89</v>
      </c>
      <c r="B35" s="4">
        <v>34</v>
      </c>
      <c r="C35" s="4">
        <v>3</v>
      </c>
      <c r="D35" s="4">
        <v>48</v>
      </c>
      <c r="E35" s="4" t="s">
        <v>185</v>
      </c>
      <c r="F35" s="7">
        <f t="shared" si="3"/>
        <v>34.063333333333333</v>
      </c>
      <c r="G35" s="4"/>
      <c r="H35" s="4">
        <v>4</v>
      </c>
      <c r="I35" s="4">
        <v>58</v>
      </c>
      <c r="J35" s="4">
        <v>48</v>
      </c>
      <c r="K35" s="4" t="s">
        <v>186</v>
      </c>
      <c r="L35" s="7">
        <f t="shared" si="4"/>
        <v>-4.9800000000000004</v>
      </c>
      <c r="M35" s="4"/>
      <c r="N35" s="4">
        <v>1120</v>
      </c>
      <c r="O35" s="4">
        <f t="shared" si="5"/>
        <v>341.37600000000003</v>
      </c>
    </row>
    <row r="36" spans="1:15" x14ac:dyDescent="0.55000000000000004">
      <c r="A36" s="4" t="s">
        <v>92</v>
      </c>
      <c r="B36" s="4">
        <v>34</v>
      </c>
      <c r="C36" s="4">
        <v>3</v>
      </c>
      <c r="D36" s="4">
        <v>44</v>
      </c>
      <c r="E36" s="4" t="s">
        <v>185</v>
      </c>
      <c r="F36" s="7">
        <f t="shared" si="3"/>
        <v>34.062222222222218</v>
      </c>
      <c r="G36" s="4"/>
      <c r="H36" s="4">
        <v>4</v>
      </c>
      <c r="I36" s="4">
        <v>58</v>
      </c>
      <c r="J36" s="4">
        <v>58</v>
      </c>
      <c r="K36" s="4" t="s">
        <v>186</v>
      </c>
      <c r="L36" s="7">
        <f t="shared" si="4"/>
        <v>-4.9827777777777778</v>
      </c>
      <c r="M36" s="4"/>
      <c r="N36" s="4">
        <v>1200</v>
      </c>
      <c r="O36" s="4">
        <f t="shared" si="5"/>
        <v>365.76</v>
      </c>
    </row>
    <row r="37" spans="1:15" x14ac:dyDescent="0.55000000000000004">
      <c r="A37" s="4" t="s">
        <v>93</v>
      </c>
      <c r="B37" s="4">
        <v>34</v>
      </c>
      <c r="C37" s="4">
        <v>3</v>
      </c>
      <c r="D37" s="4">
        <v>44</v>
      </c>
      <c r="E37" s="4" t="s">
        <v>185</v>
      </c>
      <c r="F37" s="7">
        <f t="shared" si="3"/>
        <v>34.062222222222218</v>
      </c>
      <c r="G37" s="4"/>
      <c r="H37" s="4">
        <v>4</v>
      </c>
      <c r="I37" s="4">
        <v>58</v>
      </c>
      <c r="J37" s="4">
        <v>59</v>
      </c>
      <c r="K37" s="4" t="s">
        <v>186</v>
      </c>
      <c r="L37" s="7">
        <f t="shared" si="4"/>
        <v>-4.9830555555555556</v>
      </c>
      <c r="M37" s="4"/>
      <c r="N37" s="4">
        <v>1200</v>
      </c>
      <c r="O37" s="4">
        <f t="shared" si="5"/>
        <v>365.76</v>
      </c>
    </row>
    <row r="38" spans="1:15" x14ac:dyDescent="0.55000000000000004">
      <c r="A38" s="4" t="s">
        <v>95</v>
      </c>
      <c r="B38" s="4">
        <v>34</v>
      </c>
      <c r="C38" s="4">
        <v>3</v>
      </c>
      <c r="D38" s="4">
        <v>44</v>
      </c>
      <c r="E38" s="4" t="s">
        <v>185</v>
      </c>
      <c r="F38" s="7">
        <f t="shared" si="3"/>
        <v>34.062222222222218</v>
      </c>
      <c r="G38" s="4"/>
      <c r="H38" s="4">
        <v>4</v>
      </c>
      <c r="I38" s="4">
        <v>58</v>
      </c>
      <c r="J38" s="4">
        <v>58</v>
      </c>
      <c r="K38" s="4" t="s">
        <v>186</v>
      </c>
      <c r="L38" s="7">
        <f t="shared" si="4"/>
        <v>-4.9827777777777778</v>
      </c>
      <c r="M38" s="4"/>
      <c r="N38" s="4">
        <v>1200</v>
      </c>
      <c r="O38" s="4">
        <f t="shared" si="5"/>
        <v>365.76</v>
      </c>
    </row>
    <row r="39" spans="1:15" x14ac:dyDescent="0.55000000000000004">
      <c r="A39" s="4" t="s">
        <v>97</v>
      </c>
      <c r="B39" s="4">
        <v>34</v>
      </c>
      <c r="C39" s="4">
        <v>3</v>
      </c>
      <c r="D39" s="4">
        <v>44</v>
      </c>
      <c r="E39" s="4" t="s">
        <v>185</v>
      </c>
      <c r="F39" s="7">
        <f t="shared" si="3"/>
        <v>34.062222222222218</v>
      </c>
      <c r="G39" s="4"/>
      <c r="H39" s="4">
        <v>4</v>
      </c>
      <c r="I39" s="4">
        <v>58</v>
      </c>
      <c r="J39" s="4">
        <v>60</v>
      </c>
      <c r="K39" s="4" t="s">
        <v>186</v>
      </c>
      <c r="L39" s="7">
        <f t="shared" si="4"/>
        <v>-4.9833333333333334</v>
      </c>
      <c r="M39" s="4"/>
      <c r="N39" s="4">
        <v>1210</v>
      </c>
      <c r="O39" s="4">
        <f t="shared" si="5"/>
        <v>368.80799999999999</v>
      </c>
    </row>
    <row r="40" spans="1:15" x14ac:dyDescent="0.55000000000000004">
      <c r="A40" s="4" t="s">
        <v>99</v>
      </c>
      <c r="B40" s="4">
        <v>34</v>
      </c>
      <c r="C40" s="4">
        <v>3</v>
      </c>
      <c r="D40" s="4">
        <v>43</v>
      </c>
      <c r="E40" s="4" t="s">
        <v>185</v>
      </c>
      <c r="F40" s="7">
        <f t="shared" si="3"/>
        <v>34.061944444444443</v>
      </c>
      <c r="G40" s="4"/>
      <c r="H40" s="4">
        <v>4</v>
      </c>
      <c r="I40" s="4">
        <v>59</v>
      </c>
      <c r="J40" s="4">
        <v>1</v>
      </c>
      <c r="K40" s="4" t="s">
        <v>186</v>
      </c>
      <c r="L40" s="7">
        <f t="shared" si="4"/>
        <v>-4.9836111111111112</v>
      </c>
      <c r="M40" s="4"/>
      <c r="N40" s="4">
        <v>1210</v>
      </c>
      <c r="O40" s="4">
        <f t="shared" si="5"/>
        <v>368.80799999999999</v>
      </c>
    </row>
    <row r="41" spans="1:15" x14ac:dyDescent="0.55000000000000004">
      <c r="A41" s="4" t="s">
        <v>101</v>
      </c>
      <c r="B41" s="4">
        <v>34</v>
      </c>
      <c r="C41" s="4">
        <v>3</v>
      </c>
      <c r="D41" s="4">
        <v>42</v>
      </c>
      <c r="E41" s="4" t="s">
        <v>185</v>
      </c>
      <c r="F41" s="7">
        <f t="shared" si="3"/>
        <v>34.06166666666666</v>
      </c>
      <c r="G41" s="4"/>
      <c r="H41" s="4">
        <v>4</v>
      </c>
      <c r="I41" s="4">
        <v>59</v>
      </c>
      <c r="J41" s="4">
        <v>0</v>
      </c>
      <c r="K41" s="4" t="s">
        <v>186</v>
      </c>
      <c r="L41" s="7">
        <f t="shared" si="4"/>
        <v>-4.9833333333333334</v>
      </c>
      <c r="M41" s="4"/>
      <c r="N41" s="4">
        <v>1210</v>
      </c>
      <c r="O41" s="4">
        <f t="shared" si="5"/>
        <v>368.80799999999999</v>
      </c>
    </row>
    <row r="42" spans="1:15" x14ac:dyDescent="0.55000000000000004">
      <c r="A42" s="4" t="s">
        <v>103</v>
      </c>
      <c r="B42" s="4">
        <v>34</v>
      </c>
      <c r="C42" s="4">
        <v>3</v>
      </c>
      <c r="D42" s="4">
        <v>42</v>
      </c>
      <c r="E42" s="4" t="s">
        <v>185</v>
      </c>
      <c r="F42" s="7">
        <f t="shared" si="3"/>
        <v>34.06166666666666</v>
      </c>
      <c r="G42" s="4"/>
      <c r="H42" s="4">
        <v>4</v>
      </c>
      <c r="I42" s="4">
        <v>59</v>
      </c>
      <c r="J42" s="4">
        <v>3</v>
      </c>
      <c r="K42" s="4" t="s">
        <v>186</v>
      </c>
      <c r="L42" s="7">
        <f t="shared" si="4"/>
        <v>-4.9841666666666669</v>
      </c>
      <c r="M42" s="4"/>
      <c r="N42" s="4">
        <v>1220</v>
      </c>
      <c r="O42" s="4">
        <f t="shared" si="5"/>
        <v>371.85599999999999</v>
      </c>
    </row>
    <row r="43" spans="1:15" x14ac:dyDescent="0.55000000000000004">
      <c r="A43" s="4" t="s">
        <v>105</v>
      </c>
      <c r="B43" s="4">
        <v>34</v>
      </c>
      <c r="C43" s="4">
        <v>3</v>
      </c>
      <c r="D43" s="4">
        <v>42</v>
      </c>
      <c r="E43" s="4" t="s">
        <v>185</v>
      </c>
      <c r="F43" s="7">
        <f t="shared" si="3"/>
        <v>34.06166666666666</v>
      </c>
      <c r="G43" s="4"/>
      <c r="H43" s="4">
        <v>4</v>
      </c>
      <c r="I43" s="4">
        <v>59</v>
      </c>
      <c r="J43" s="4">
        <v>3</v>
      </c>
      <c r="K43" s="4" t="s">
        <v>186</v>
      </c>
      <c r="L43" s="7">
        <f t="shared" si="4"/>
        <v>-4.9841666666666669</v>
      </c>
      <c r="M43" s="4"/>
      <c r="N43" s="4">
        <v>1210</v>
      </c>
      <c r="O43" s="4">
        <f t="shared" si="5"/>
        <v>368.80799999999999</v>
      </c>
    </row>
    <row r="44" spans="1:15" x14ac:dyDescent="0.55000000000000004">
      <c r="A44" s="4" t="s">
        <v>107</v>
      </c>
      <c r="B44" s="4">
        <v>34</v>
      </c>
      <c r="C44" s="4">
        <v>3</v>
      </c>
      <c r="D44" s="4">
        <v>42</v>
      </c>
      <c r="E44" s="4" t="s">
        <v>185</v>
      </c>
      <c r="F44" s="7">
        <f t="shared" si="3"/>
        <v>34.06166666666666</v>
      </c>
      <c r="G44" s="4"/>
      <c r="H44" s="4">
        <v>4</v>
      </c>
      <c r="I44" s="4">
        <v>59</v>
      </c>
      <c r="J44" s="4">
        <v>6</v>
      </c>
      <c r="K44" s="4" t="s">
        <v>186</v>
      </c>
      <c r="L44" s="7">
        <f t="shared" si="4"/>
        <v>-4.9850000000000003</v>
      </c>
      <c r="M44" s="4"/>
      <c r="N44" s="4">
        <v>1240</v>
      </c>
      <c r="O44" s="4">
        <f t="shared" si="5"/>
        <v>377.952</v>
      </c>
    </row>
    <row r="45" spans="1:15" x14ac:dyDescent="0.55000000000000004">
      <c r="A45" s="4" t="s">
        <v>109</v>
      </c>
      <c r="B45" s="4">
        <v>34</v>
      </c>
      <c r="C45" s="4">
        <v>3</v>
      </c>
      <c r="D45" s="4">
        <v>35</v>
      </c>
      <c r="E45" s="4" t="s">
        <v>185</v>
      </c>
      <c r="F45" s="7">
        <f t="shared" si="3"/>
        <v>34.05972222222222</v>
      </c>
      <c r="G45" s="4"/>
      <c r="H45" s="4">
        <v>4</v>
      </c>
      <c r="I45" s="4">
        <v>59</v>
      </c>
      <c r="J45" s="4">
        <v>19</v>
      </c>
      <c r="K45" s="4" t="s">
        <v>186</v>
      </c>
      <c r="L45" s="7">
        <f t="shared" si="4"/>
        <v>-4.9886111111111111</v>
      </c>
      <c r="M45" s="4"/>
      <c r="N45" s="4">
        <v>1210</v>
      </c>
      <c r="O45" s="4">
        <f t="shared" si="5"/>
        <v>368.80799999999999</v>
      </c>
    </row>
    <row r="46" spans="1:15" x14ac:dyDescent="0.55000000000000004">
      <c r="A46" s="4" t="s">
        <v>111</v>
      </c>
      <c r="B46" s="4">
        <v>34</v>
      </c>
      <c r="C46" s="4">
        <v>3</v>
      </c>
      <c r="D46" s="4">
        <v>35</v>
      </c>
      <c r="E46" s="4" t="s">
        <v>185</v>
      </c>
      <c r="F46" s="7">
        <f t="shared" si="3"/>
        <v>34.05972222222222</v>
      </c>
      <c r="G46" s="4"/>
      <c r="H46" s="4">
        <v>4</v>
      </c>
      <c r="I46" s="4">
        <v>59</v>
      </c>
      <c r="J46" s="4">
        <v>24</v>
      </c>
      <c r="K46" s="4" t="s">
        <v>186</v>
      </c>
      <c r="L46" s="7">
        <f t="shared" si="4"/>
        <v>-4.99</v>
      </c>
      <c r="M46" s="4"/>
      <c r="N46" s="4">
        <v>1260</v>
      </c>
      <c r="O46" s="4">
        <f t="shared" si="5"/>
        <v>384.048</v>
      </c>
    </row>
    <row r="47" spans="1:15" x14ac:dyDescent="0.55000000000000004">
      <c r="A47" s="21" t="s">
        <v>114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</row>
    <row r="48" spans="1:15" x14ac:dyDescent="0.55000000000000004">
      <c r="A48" s="4" t="s">
        <v>115</v>
      </c>
      <c r="B48" s="4">
        <v>34</v>
      </c>
      <c r="C48" s="4">
        <v>3</v>
      </c>
      <c r="D48" s="4">
        <v>55</v>
      </c>
      <c r="E48" s="4" t="s">
        <v>185</v>
      </c>
      <c r="F48" s="7">
        <f t="shared" ref="F48:F71" si="6">IF(E48="N",(B48)+(C48/60)+(D48/3600),((B48+(C48/60)+(D48/3600))*(-1)))</f>
        <v>34.065277777777773</v>
      </c>
      <c r="G48" s="4"/>
      <c r="H48" s="4">
        <v>4</v>
      </c>
      <c r="I48" s="4">
        <v>58</v>
      </c>
      <c r="J48" s="4">
        <v>25</v>
      </c>
      <c r="K48" s="4" t="s">
        <v>186</v>
      </c>
      <c r="L48" s="7">
        <f t="shared" ref="L48:L71" si="7">IF(K48="W",((H48+(I48/60)+(J48/3600))*(-1)), (H48+(I48/60)+(J48/3600)))</f>
        <v>-4.9736111111111114</v>
      </c>
      <c r="M48" s="4"/>
      <c r="N48" s="4">
        <v>990</v>
      </c>
      <c r="O48" s="4">
        <f t="shared" si="5"/>
        <v>301.75200000000001</v>
      </c>
    </row>
    <row r="49" spans="1:15" x14ac:dyDescent="0.55000000000000004">
      <c r="A49" s="4" t="s">
        <v>119</v>
      </c>
      <c r="B49" s="4">
        <v>34</v>
      </c>
      <c r="C49" s="4">
        <v>3</v>
      </c>
      <c r="D49" s="4">
        <v>53</v>
      </c>
      <c r="E49" s="4" t="s">
        <v>185</v>
      </c>
      <c r="F49" s="7">
        <f t="shared" si="6"/>
        <v>34.064722222222223</v>
      </c>
      <c r="G49" s="4"/>
      <c r="H49" s="4">
        <v>4</v>
      </c>
      <c r="I49" s="4">
        <v>58</v>
      </c>
      <c r="J49" s="4">
        <v>26</v>
      </c>
      <c r="K49" s="4" t="s">
        <v>186</v>
      </c>
      <c r="L49" s="7">
        <f t="shared" si="7"/>
        <v>-4.9738888888888892</v>
      </c>
      <c r="M49" s="4"/>
      <c r="N49" s="4">
        <v>990</v>
      </c>
      <c r="O49" s="4">
        <f t="shared" si="5"/>
        <v>301.75200000000001</v>
      </c>
    </row>
    <row r="50" spans="1:15" x14ac:dyDescent="0.55000000000000004">
      <c r="A50" s="10" t="s">
        <v>121</v>
      </c>
      <c r="B50" s="10">
        <v>34</v>
      </c>
      <c r="C50" s="10">
        <v>3</v>
      </c>
      <c r="D50" s="10">
        <v>51</v>
      </c>
      <c r="E50" s="4" t="s">
        <v>185</v>
      </c>
      <c r="F50" s="7">
        <f t="shared" si="6"/>
        <v>34.064166666666665</v>
      </c>
      <c r="G50" s="10"/>
      <c r="H50" s="10">
        <v>4</v>
      </c>
      <c r="I50" s="10">
        <v>58</v>
      </c>
      <c r="J50" s="10">
        <v>22</v>
      </c>
      <c r="K50" s="4" t="s">
        <v>186</v>
      </c>
      <c r="L50" s="7">
        <f t="shared" si="7"/>
        <v>-4.972777777777778</v>
      </c>
      <c r="M50" s="10"/>
      <c r="N50" s="10">
        <v>960</v>
      </c>
      <c r="O50" s="4">
        <f t="shared" si="5"/>
        <v>292.608</v>
      </c>
    </row>
    <row r="51" spans="1:15" x14ac:dyDescent="0.55000000000000004">
      <c r="A51" s="4" t="s">
        <v>125</v>
      </c>
      <c r="B51" s="4">
        <v>34</v>
      </c>
      <c r="C51" s="4">
        <v>3</v>
      </c>
      <c r="D51" s="4">
        <v>51</v>
      </c>
      <c r="E51" s="4" t="s">
        <v>185</v>
      </c>
      <c r="F51" s="7">
        <f t="shared" si="6"/>
        <v>34.064166666666665</v>
      </c>
      <c r="G51" s="4"/>
      <c r="H51" s="4">
        <v>4</v>
      </c>
      <c r="I51" s="4">
        <v>58</v>
      </c>
      <c r="J51" s="4">
        <v>22</v>
      </c>
      <c r="K51" s="4" t="s">
        <v>186</v>
      </c>
      <c r="L51" s="7">
        <f t="shared" si="7"/>
        <v>-4.972777777777778</v>
      </c>
      <c r="M51" s="4"/>
      <c r="N51" s="4">
        <v>960</v>
      </c>
      <c r="O51" s="4">
        <f t="shared" si="5"/>
        <v>292.608</v>
      </c>
    </row>
    <row r="52" spans="1:15" ht="30.6" x14ac:dyDescent="0.55000000000000004">
      <c r="A52" s="3" t="s">
        <v>127</v>
      </c>
      <c r="B52" s="4">
        <v>34</v>
      </c>
      <c r="C52" s="4">
        <v>3</v>
      </c>
      <c r="D52" s="4">
        <v>50</v>
      </c>
      <c r="E52" s="4" t="s">
        <v>185</v>
      </c>
      <c r="F52" s="7">
        <f t="shared" si="6"/>
        <v>34.063888888888883</v>
      </c>
      <c r="G52" s="4"/>
      <c r="H52" s="4">
        <v>4</v>
      </c>
      <c r="I52" s="4">
        <v>58</v>
      </c>
      <c r="J52" s="4">
        <v>23</v>
      </c>
      <c r="K52" s="4" t="s">
        <v>186</v>
      </c>
      <c r="L52" s="7">
        <f t="shared" si="7"/>
        <v>-4.9730555555555558</v>
      </c>
      <c r="M52" s="4"/>
      <c r="N52" s="4">
        <v>950</v>
      </c>
      <c r="O52" s="4">
        <f t="shared" si="5"/>
        <v>289.56</v>
      </c>
    </row>
    <row r="53" spans="1:15" x14ac:dyDescent="0.55000000000000004">
      <c r="A53" s="4" t="s">
        <v>129</v>
      </c>
      <c r="B53" s="4">
        <v>34</v>
      </c>
      <c r="C53" s="4">
        <v>3</v>
      </c>
      <c r="D53" s="4">
        <v>52</v>
      </c>
      <c r="E53" s="4" t="s">
        <v>185</v>
      </c>
      <c r="F53" s="7">
        <f t="shared" si="6"/>
        <v>34.06444444444444</v>
      </c>
      <c r="G53" s="4"/>
      <c r="H53" s="4">
        <v>4</v>
      </c>
      <c r="I53" s="4">
        <v>58</v>
      </c>
      <c r="J53" s="4">
        <v>28</v>
      </c>
      <c r="K53" s="4" t="s">
        <v>186</v>
      </c>
      <c r="L53" s="7">
        <f t="shared" si="7"/>
        <v>-4.9744444444444449</v>
      </c>
      <c r="M53" s="4"/>
      <c r="N53" s="4">
        <v>990</v>
      </c>
      <c r="O53" s="4">
        <f t="shared" si="5"/>
        <v>301.75200000000001</v>
      </c>
    </row>
    <row r="54" spans="1:15" x14ac:dyDescent="0.55000000000000004">
      <c r="A54" s="4" t="s">
        <v>131</v>
      </c>
      <c r="B54" s="4">
        <v>34</v>
      </c>
      <c r="C54" s="4">
        <v>3</v>
      </c>
      <c r="D54" s="4">
        <v>51</v>
      </c>
      <c r="E54" s="4" t="s">
        <v>185</v>
      </c>
      <c r="F54" s="7">
        <f t="shared" si="6"/>
        <v>34.064166666666665</v>
      </c>
      <c r="G54" s="4"/>
      <c r="H54" s="4">
        <v>4</v>
      </c>
      <c r="I54" s="4">
        <v>58</v>
      </c>
      <c r="J54" s="4">
        <v>29</v>
      </c>
      <c r="K54" s="4" t="s">
        <v>186</v>
      </c>
      <c r="L54" s="7">
        <f t="shared" si="7"/>
        <v>-4.9747222222222227</v>
      </c>
      <c r="M54" s="4"/>
      <c r="N54" s="4">
        <v>1000</v>
      </c>
      <c r="O54" s="4">
        <f t="shared" si="5"/>
        <v>304.8</v>
      </c>
    </row>
    <row r="55" spans="1:15" x14ac:dyDescent="0.55000000000000004">
      <c r="A55" s="4" t="s">
        <v>197</v>
      </c>
      <c r="B55" s="4">
        <v>34</v>
      </c>
      <c r="C55" s="4">
        <v>3</v>
      </c>
      <c r="D55" s="4">
        <v>52</v>
      </c>
      <c r="E55" s="4" t="s">
        <v>185</v>
      </c>
      <c r="F55" s="7">
        <f t="shared" si="6"/>
        <v>34.06444444444444</v>
      </c>
      <c r="G55" s="4"/>
      <c r="H55" s="4">
        <v>4</v>
      </c>
      <c r="I55" s="4">
        <v>58</v>
      </c>
      <c r="J55" s="4">
        <v>28</v>
      </c>
      <c r="K55" s="4" t="s">
        <v>186</v>
      </c>
      <c r="L55" s="7">
        <f t="shared" si="7"/>
        <v>-4.9744444444444449</v>
      </c>
      <c r="M55" s="4"/>
      <c r="N55" s="4">
        <v>1000</v>
      </c>
      <c r="O55" s="4">
        <f t="shared" si="5"/>
        <v>304.8</v>
      </c>
    </row>
    <row r="56" spans="1:15" ht="30.6" x14ac:dyDescent="0.55000000000000004">
      <c r="A56" s="3" t="s">
        <v>198</v>
      </c>
      <c r="B56" s="4">
        <v>34</v>
      </c>
      <c r="C56" s="4">
        <v>3</v>
      </c>
      <c r="D56" s="4">
        <v>50</v>
      </c>
      <c r="E56" s="4" t="s">
        <v>185</v>
      </c>
      <c r="F56" s="7">
        <f t="shared" si="6"/>
        <v>34.063888888888883</v>
      </c>
      <c r="G56" s="4"/>
      <c r="H56" s="4">
        <v>4</v>
      </c>
      <c r="I56" s="4">
        <v>58</v>
      </c>
      <c r="J56" s="4">
        <v>28</v>
      </c>
      <c r="K56" s="4" t="s">
        <v>186</v>
      </c>
      <c r="L56" s="7">
        <f t="shared" si="7"/>
        <v>-4.9744444444444449</v>
      </c>
      <c r="M56" s="4"/>
      <c r="N56" s="4">
        <v>1010</v>
      </c>
      <c r="O56" s="4">
        <f t="shared" si="5"/>
        <v>307.84800000000001</v>
      </c>
    </row>
    <row r="57" spans="1:15" x14ac:dyDescent="0.55000000000000004">
      <c r="A57" s="4" t="s">
        <v>138</v>
      </c>
      <c r="B57" s="4">
        <v>34</v>
      </c>
      <c r="C57" s="4">
        <v>3</v>
      </c>
      <c r="D57" s="4">
        <v>50</v>
      </c>
      <c r="E57" s="4" t="s">
        <v>185</v>
      </c>
      <c r="F57" s="7">
        <f t="shared" si="6"/>
        <v>34.063888888888883</v>
      </c>
      <c r="G57" s="4"/>
      <c r="H57" s="4">
        <v>4</v>
      </c>
      <c r="I57" s="4">
        <v>58</v>
      </c>
      <c r="J57" s="4">
        <v>32</v>
      </c>
      <c r="K57" s="4" t="s">
        <v>186</v>
      </c>
      <c r="L57" s="7">
        <f t="shared" si="7"/>
        <v>-4.9755555555555553</v>
      </c>
      <c r="M57" s="4"/>
      <c r="N57" s="4">
        <v>1010</v>
      </c>
      <c r="O57" s="4">
        <f t="shared" si="5"/>
        <v>307.84800000000001</v>
      </c>
    </row>
    <row r="58" spans="1:15" x14ac:dyDescent="0.55000000000000004">
      <c r="A58" s="4" t="s">
        <v>141</v>
      </c>
      <c r="B58" s="4">
        <v>34</v>
      </c>
      <c r="C58" s="4">
        <v>3</v>
      </c>
      <c r="D58" s="4">
        <v>54</v>
      </c>
      <c r="E58" s="4" t="s">
        <v>185</v>
      </c>
      <c r="F58" s="7">
        <f t="shared" si="6"/>
        <v>34.064999999999998</v>
      </c>
      <c r="G58" s="4"/>
      <c r="H58" s="4">
        <v>4</v>
      </c>
      <c r="I58" s="4">
        <v>58</v>
      </c>
      <c r="J58" s="4">
        <v>33</v>
      </c>
      <c r="K58" s="4" t="s">
        <v>186</v>
      </c>
      <c r="L58" s="7">
        <f t="shared" si="7"/>
        <v>-4.9758333333333331</v>
      </c>
      <c r="M58" s="4"/>
      <c r="N58" s="4">
        <v>1000</v>
      </c>
      <c r="O58" s="4">
        <f t="shared" si="5"/>
        <v>304.8</v>
      </c>
    </row>
    <row r="59" spans="1:15" x14ac:dyDescent="0.55000000000000004">
      <c r="A59" s="4" t="s">
        <v>143</v>
      </c>
      <c r="B59" s="4">
        <v>34</v>
      </c>
      <c r="C59" s="4">
        <v>3</v>
      </c>
      <c r="D59" s="4">
        <v>59</v>
      </c>
      <c r="E59" s="4" t="s">
        <v>185</v>
      </c>
      <c r="F59" s="7">
        <f t="shared" si="6"/>
        <v>34.066388888888888</v>
      </c>
      <c r="G59" s="4"/>
      <c r="H59" s="4">
        <v>4</v>
      </c>
      <c r="I59" s="4">
        <v>58</v>
      </c>
      <c r="J59" s="4">
        <v>29</v>
      </c>
      <c r="K59" s="4" t="s">
        <v>186</v>
      </c>
      <c r="L59" s="7">
        <f t="shared" si="7"/>
        <v>-4.9747222222222227</v>
      </c>
      <c r="M59" s="4"/>
      <c r="N59" s="4">
        <v>990</v>
      </c>
      <c r="O59" s="4">
        <f t="shared" si="5"/>
        <v>301.75200000000001</v>
      </c>
    </row>
    <row r="60" spans="1:15" x14ac:dyDescent="0.55000000000000004">
      <c r="A60" s="4" t="s">
        <v>146</v>
      </c>
      <c r="B60" s="4">
        <v>34</v>
      </c>
      <c r="C60" s="4">
        <v>3</v>
      </c>
      <c r="D60" s="4">
        <v>57</v>
      </c>
      <c r="E60" s="4" t="s">
        <v>185</v>
      </c>
      <c r="F60" s="7">
        <f t="shared" si="6"/>
        <v>34.06583333333333</v>
      </c>
      <c r="G60" s="4"/>
      <c r="H60" s="4">
        <v>4</v>
      </c>
      <c r="I60" s="4">
        <v>58</v>
      </c>
      <c r="J60" s="4">
        <v>25</v>
      </c>
      <c r="K60" s="4" t="s">
        <v>186</v>
      </c>
      <c r="L60" s="7">
        <f t="shared" si="7"/>
        <v>-4.9736111111111114</v>
      </c>
      <c r="M60" s="4"/>
      <c r="N60" s="4">
        <v>840</v>
      </c>
      <c r="O60" s="4">
        <f t="shared" si="5"/>
        <v>256.03200000000004</v>
      </c>
    </row>
    <row r="61" spans="1:15" x14ac:dyDescent="0.55000000000000004">
      <c r="A61" s="4" t="s">
        <v>148</v>
      </c>
      <c r="B61" s="4">
        <v>34</v>
      </c>
      <c r="C61" s="4">
        <v>3</v>
      </c>
      <c r="D61" s="4">
        <v>54</v>
      </c>
      <c r="E61" s="4" t="s">
        <v>185</v>
      </c>
      <c r="F61" s="7">
        <f t="shared" si="6"/>
        <v>34.064999999999998</v>
      </c>
      <c r="G61" s="4"/>
      <c r="H61" s="4">
        <v>4</v>
      </c>
      <c r="I61" s="4">
        <v>58</v>
      </c>
      <c r="J61" s="4">
        <v>24</v>
      </c>
      <c r="K61" s="4" t="s">
        <v>186</v>
      </c>
      <c r="L61" s="7">
        <f t="shared" si="7"/>
        <v>-4.9733333333333336</v>
      </c>
      <c r="M61" s="4"/>
      <c r="N61" s="4">
        <v>990</v>
      </c>
      <c r="O61" s="4">
        <f t="shared" si="5"/>
        <v>301.75200000000001</v>
      </c>
    </row>
    <row r="62" spans="1:15" x14ac:dyDescent="0.55000000000000004">
      <c r="A62" s="4" t="s">
        <v>150</v>
      </c>
      <c r="B62" s="4">
        <v>34</v>
      </c>
      <c r="C62" s="4">
        <v>3</v>
      </c>
      <c r="D62" s="4">
        <v>54</v>
      </c>
      <c r="E62" s="4" t="s">
        <v>185</v>
      </c>
      <c r="F62" s="7">
        <f t="shared" si="6"/>
        <v>34.064999999999998</v>
      </c>
      <c r="G62" s="4"/>
      <c r="H62" s="4">
        <v>4</v>
      </c>
      <c r="I62" s="4">
        <v>58</v>
      </c>
      <c r="J62" s="4">
        <v>24</v>
      </c>
      <c r="K62" s="4" t="s">
        <v>186</v>
      </c>
      <c r="L62" s="7">
        <f t="shared" si="7"/>
        <v>-4.9733333333333336</v>
      </c>
      <c r="M62" s="4"/>
      <c r="N62" s="4">
        <v>980</v>
      </c>
      <c r="O62" s="4">
        <f t="shared" si="5"/>
        <v>298.70400000000001</v>
      </c>
    </row>
    <row r="63" spans="1:15" x14ac:dyDescent="0.55000000000000004">
      <c r="A63" s="4" t="s">
        <v>152</v>
      </c>
      <c r="B63" s="4">
        <v>34</v>
      </c>
      <c r="C63" s="4">
        <v>3</v>
      </c>
      <c r="D63" s="4">
        <v>50</v>
      </c>
      <c r="E63" s="4" t="s">
        <v>185</v>
      </c>
      <c r="F63" s="7">
        <f t="shared" si="6"/>
        <v>34.063888888888883</v>
      </c>
      <c r="G63" s="4"/>
      <c r="H63" s="4">
        <v>4</v>
      </c>
      <c r="I63" s="4">
        <v>58</v>
      </c>
      <c r="J63" s="4">
        <v>23</v>
      </c>
      <c r="K63" s="4" t="s">
        <v>186</v>
      </c>
      <c r="L63" s="7">
        <f t="shared" si="7"/>
        <v>-4.9730555555555558</v>
      </c>
      <c r="M63" s="4"/>
      <c r="N63" s="4">
        <v>970</v>
      </c>
      <c r="O63" s="4">
        <f t="shared" si="5"/>
        <v>295.65600000000001</v>
      </c>
    </row>
    <row r="64" spans="1:15" x14ac:dyDescent="0.55000000000000004">
      <c r="A64" s="4" t="s">
        <v>199</v>
      </c>
      <c r="B64" s="4">
        <v>34</v>
      </c>
      <c r="C64" s="4">
        <v>3</v>
      </c>
      <c r="D64" s="4">
        <v>52</v>
      </c>
      <c r="E64" s="4" t="s">
        <v>185</v>
      </c>
      <c r="F64" s="7">
        <f t="shared" si="6"/>
        <v>34.06444444444444</v>
      </c>
      <c r="G64" s="4"/>
      <c r="H64" s="4">
        <v>4</v>
      </c>
      <c r="I64" s="4">
        <v>58</v>
      </c>
      <c r="J64" s="4">
        <v>17</v>
      </c>
      <c r="K64" s="4" t="s">
        <v>186</v>
      </c>
      <c r="L64" s="7">
        <f t="shared" si="7"/>
        <v>-4.9713888888888889</v>
      </c>
      <c r="M64" s="4"/>
      <c r="N64" s="4">
        <v>930</v>
      </c>
      <c r="O64" s="4">
        <f t="shared" si="5"/>
        <v>283.464</v>
      </c>
    </row>
    <row r="65" spans="1:15" x14ac:dyDescent="0.55000000000000004">
      <c r="A65" s="4" t="s">
        <v>157</v>
      </c>
      <c r="B65" s="4">
        <v>34</v>
      </c>
      <c r="C65" s="4">
        <v>3</v>
      </c>
      <c r="D65" s="4">
        <v>53</v>
      </c>
      <c r="E65" s="4" t="s">
        <v>185</v>
      </c>
      <c r="F65" s="7">
        <f t="shared" si="6"/>
        <v>34.064722222222223</v>
      </c>
      <c r="G65" s="4"/>
      <c r="H65" s="4">
        <v>4</v>
      </c>
      <c r="I65" s="4">
        <v>58</v>
      </c>
      <c r="J65" s="4">
        <v>15</v>
      </c>
      <c r="K65" s="4" t="s">
        <v>186</v>
      </c>
      <c r="L65" s="7">
        <f t="shared" si="7"/>
        <v>-4.9708333333333332</v>
      </c>
      <c r="M65" s="4"/>
      <c r="N65" s="4">
        <v>930</v>
      </c>
      <c r="O65" s="4">
        <f t="shared" si="5"/>
        <v>283.464</v>
      </c>
    </row>
    <row r="66" spans="1:15" x14ac:dyDescent="0.55000000000000004">
      <c r="A66" s="4" t="s">
        <v>160</v>
      </c>
      <c r="B66" s="4">
        <v>34</v>
      </c>
      <c r="C66" s="4">
        <v>3</v>
      </c>
      <c r="D66" s="4">
        <v>52</v>
      </c>
      <c r="E66" s="4" t="s">
        <v>185</v>
      </c>
      <c r="F66" s="7">
        <f t="shared" si="6"/>
        <v>34.06444444444444</v>
      </c>
      <c r="G66" s="4"/>
      <c r="H66" s="4">
        <v>4</v>
      </c>
      <c r="I66" s="4">
        <v>58</v>
      </c>
      <c r="J66" s="4">
        <v>15</v>
      </c>
      <c r="K66" s="4" t="s">
        <v>186</v>
      </c>
      <c r="L66" s="7">
        <f t="shared" si="7"/>
        <v>-4.9708333333333332</v>
      </c>
      <c r="M66" s="4"/>
      <c r="N66" s="4">
        <v>930</v>
      </c>
      <c r="O66" s="4">
        <f t="shared" si="5"/>
        <v>283.464</v>
      </c>
    </row>
    <row r="67" spans="1:15" x14ac:dyDescent="0.55000000000000004">
      <c r="A67" s="4" t="s">
        <v>200</v>
      </c>
      <c r="B67" s="4">
        <v>34</v>
      </c>
      <c r="C67" s="4">
        <v>3</v>
      </c>
      <c r="D67" s="4">
        <v>58</v>
      </c>
      <c r="E67" s="4" t="s">
        <v>185</v>
      </c>
      <c r="F67" s="7">
        <f t="shared" si="6"/>
        <v>34.066111111111105</v>
      </c>
      <c r="G67" s="4"/>
      <c r="H67" s="4">
        <v>4</v>
      </c>
      <c r="I67" s="4">
        <v>58</v>
      </c>
      <c r="J67" s="4">
        <v>20</v>
      </c>
      <c r="K67" s="4" t="s">
        <v>186</v>
      </c>
      <c r="L67" s="7">
        <f t="shared" si="7"/>
        <v>-4.9722222222222223</v>
      </c>
      <c r="M67" s="4"/>
      <c r="N67" s="4">
        <v>930</v>
      </c>
      <c r="O67" s="4">
        <f t="shared" si="5"/>
        <v>283.464</v>
      </c>
    </row>
    <row r="68" spans="1:15" x14ac:dyDescent="0.55000000000000004">
      <c r="A68" s="4" t="s">
        <v>165</v>
      </c>
      <c r="B68" s="4">
        <v>34</v>
      </c>
      <c r="C68" s="4">
        <v>3</v>
      </c>
      <c r="D68" s="4">
        <v>59</v>
      </c>
      <c r="E68" s="4" t="s">
        <v>185</v>
      </c>
      <c r="F68" s="7">
        <f t="shared" si="6"/>
        <v>34.066388888888888</v>
      </c>
      <c r="G68" s="4"/>
      <c r="H68" s="4">
        <v>4</v>
      </c>
      <c r="I68" s="4">
        <v>58</v>
      </c>
      <c r="J68" s="4">
        <v>15</v>
      </c>
      <c r="K68" s="4" t="s">
        <v>186</v>
      </c>
      <c r="L68" s="7">
        <f t="shared" si="7"/>
        <v>-4.9708333333333332</v>
      </c>
      <c r="M68" s="4"/>
      <c r="N68" s="4">
        <v>930</v>
      </c>
      <c r="O68" s="4">
        <f t="shared" si="5"/>
        <v>283.464</v>
      </c>
    </row>
    <row r="69" spans="1:15" x14ac:dyDescent="0.55000000000000004">
      <c r="A69" s="4" t="s">
        <v>168</v>
      </c>
      <c r="B69" s="4">
        <v>34</v>
      </c>
      <c r="C69" s="4">
        <v>3</v>
      </c>
      <c r="D69" s="4">
        <v>13</v>
      </c>
      <c r="E69" s="4" t="s">
        <v>185</v>
      </c>
      <c r="F69" s="7">
        <f t="shared" si="6"/>
        <v>34.05361111111111</v>
      </c>
      <c r="G69" s="4"/>
      <c r="H69" s="4">
        <v>4</v>
      </c>
      <c r="I69" s="4">
        <v>59</v>
      </c>
      <c r="J69" s="4">
        <v>27</v>
      </c>
      <c r="K69" s="4" t="s">
        <v>186</v>
      </c>
      <c r="L69" s="7">
        <f t="shared" si="7"/>
        <v>-4.9908333333333337</v>
      </c>
      <c r="M69" s="4"/>
      <c r="N69" s="4">
        <v>1250</v>
      </c>
      <c r="O69" s="4">
        <f t="shared" si="5"/>
        <v>381</v>
      </c>
    </row>
    <row r="70" spans="1:15" x14ac:dyDescent="0.55000000000000004">
      <c r="A70" s="4" t="s">
        <v>170</v>
      </c>
      <c r="B70" s="4">
        <v>34</v>
      </c>
      <c r="C70" s="4">
        <v>3</v>
      </c>
      <c r="D70" s="4">
        <v>12</v>
      </c>
      <c r="E70" s="4" t="s">
        <v>185</v>
      </c>
      <c r="F70" s="7">
        <f t="shared" si="6"/>
        <v>34.053333333333327</v>
      </c>
      <c r="G70" s="4"/>
      <c r="H70" s="4">
        <v>4</v>
      </c>
      <c r="I70" s="4">
        <v>59</v>
      </c>
      <c r="J70" s="4">
        <v>26</v>
      </c>
      <c r="K70" s="4" t="s">
        <v>186</v>
      </c>
      <c r="L70" s="7">
        <f t="shared" si="7"/>
        <v>-4.9905555555555559</v>
      </c>
      <c r="M70" s="4"/>
      <c r="N70" s="4">
        <v>1240</v>
      </c>
      <c r="O70" s="4">
        <f t="shared" si="5"/>
        <v>377.952</v>
      </c>
    </row>
    <row r="71" spans="1:15" x14ac:dyDescent="0.55000000000000004">
      <c r="A71" s="4" t="s">
        <v>173</v>
      </c>
      <c r="B71" s="4">
        <v>34</v>
      </c>
      <c r="C71" s="4">
        <v>3</v>
      </c>
      <c r="D71" s="4">
        <v>11</v>
      </c>
      <c r="E71" s="4" t="s">
        <v>185</v>
      </c>
      <c r="F71" s="7">
        <f t="shared" si="6"/>
        <v>34.053055555555552</v>
      </c>
      <c r="G71" s="4"/>
      <c r="H71" s="4">
        <v>4</v>
      </c>
      <c r="I71" s="4">
        <v>59</v>
      </c>
      <c r="J71" s="4">
        <v>36</v>
      </c>
      <c r="K71" s="4" t="s">
        <v>186</v>
      </c>
      <c r="L71" s="7">
        <f t="shared" si="7"/>
        <v>-4.9933333333333332</v>
      </c>
      <c r="M71" s="4"/>
      <c r="N71" s="4">
        <v>1260</v>
      </c>
      <c r="O71" s="4">
        <f t="shared" si="5"/>
        <v>384.048</v>
      </c>
    </row>
  </sheetData>
  <mergeCells count="5">
    <mergeCell ref="B1:F1"/>
    <mergeCell ref="H1:L1"/>
    <mergeCell ref="N1:O1"/>
    <mergeCell ref="A6:O6"/>
    <mergeCell ref="A47:O47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Index</vt:lpstr>
      <vt:lpstr>DMS to DD Conversion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Toplyn</dc:creator>
  <cp:keywords/>
  <dc:description/>
  <cp:lastModifiedBy>Julia Toplyn</cp:lastModifiedBy>
  <cp:revision/>
  <dcterms:created xsi:type="dcterms:W3CDTF">2022-03-22T15:08:55Z</dcterms:created>
  <dcterms:modified xsi:type="dcterms:W3CDTF">2022-05-24T23:38:13Z</dcterms:modified>
  <cp:category/>
  <cp:contentStatus/>
</cp:coreProperties>
</file>