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showInkAnnotation="0" codeName="ThisWorkbook" defaultThemeVersion="124226"/>
  <bookViews>
    <workbookView xWindow="-15" yWindow="0" windowWidth="13695" windowHeight="10065"/>
  </bookViews>
  <sheets>
    <sheet name="Survey" sheetId="7" r:id="rId1"/>
  </sheets>
  <calcPr calcId="145621"/>
</workbook>
</file>

<file path=xl/calcChain.xml><?xml version="1.0" encoding="utf-8"?>
<calcChain xmlns="http://schemas.openxmlformats.org/spreadsheetml/2006/main">
  <c r="F173" i="7"/>
  <c r="F142"/>
  <c r="F71"/>
  <c r="E44"/>
  <c r="F46" s="1"/>
  <c r="E57"/>
  <c r="F60" s="1"/>
  <c r="G15"/>
  <c r="G16"/>
  <c r="G17"/>
  <c r="G18"/>
  <c r="G19"/>
  <c r="G20"/>
  <c r="G21"/>
  <c r="G22"/>
  <c r="G23"/>
  <c r="G24"/>
  <c r="G25"/>
  <c r="G26"/>
  <c r="G27"/>
  <c r="G28"/>
  <c r="G29"/>
  <c r="G30"/>
  <c r="G31"/>
  <c r="G32"/>
  <c r="G33"/>
  <c r="G34"/>
  <c r="G35"/>
  <c r="G36"/>
  <c r="G37"/>
  <c r="G38"/>
  <c r="G44" l="1"/>
  <c r="F47" s="1"/>
  <c r="F73" s="1"/>
  <c r="F143" s="1"/>
  <c r="F175" s="1"/>
</calcChain>
</file>

<file path=xl/sharedStrings.xml><?xml version="1.0" encoding="utf-8"?>
<sst xmlns="http://schemas.openxmlformats.org/spreadsheetml/2006/main" count="212" uniqueCount="150">
  <si>
    <t>Number</t>
  </si>
  <si>
    <t>DKK</t>
  </si>
  <si>
    <t>Electricity</t>
  </si>
  <si>
    <t>Gas</t>
  </si>
  <si>
    <t>Diesel</t>
  </si>
  <si>
    <t>Water</t>
  </si>
  <si>
    <t>Telephone</t>
  </si>
  <si>
    <t>Website Domain</t>
  </si>
  <si>
    <t>Fencing</t>
  </si>
  <si>
    <t>Scales</t>
  </si>
  <si>
    <t>Forklift</t>
  </si>
  <si>
    <t>CCTV and Security System</t>
  </si>
  <si>
    <t>Wiring and Barriers</t>
  </si>
  <si>
    <t>Gates</t>
  </si>
  <si>
    <t>Paved and Impervious Areas</t>
  </si>
  <si>
    <t>Signs and Road Markings</t>
  </si>
  <si>
    <t>General Information</t>
  </si>
  <si>
    <t>Maintenance</t>
  </si>
  <si>
    <t>Oil/Grease Separator</t>
  </si>
  <si>
    <t>Shredders</t>
  </si>
  <si>
    <t>Training/Education</t>
  </si>
  <si>
    <t>Clothing</t>
  </si>
  <si>
    <t>Overtime Extra</t>
  </si>
  <si>
    <t>Additional Monetary Benefits</t>
  </si>
  <si>
    <t xml:space="preserve">Pensions </t>
  </si>
  <si>
    <t>Tools</t>
  </si>
  <si>
    <t>Fixtures</t>
  </si>
  <si>
    <t>Cars</t>
  </si>
  <si>
    <t>Equipment Insurance</t>
  </si>
  <si>
    <t>Computers</t>
  </si>
  <si>
    <t>Salaries</t>
  </si>
  <si>
    <t>Consultants</t>
  </si>
  <si>
    <t>Heating</t>
  </si>
  <si>
    <t>Containers</t>
  </si>
  <si>
    <t>Survey to Calculate Past Year's Collection Costs for WEEE</t>
  </si>
  <si>
    <t>Total Staffing Costs</t>
  </si>
  <si>
    <t>Total Equipment Costs</t>
  </si>
  <si>
    <t>Total Utilities Costs</t>
  </si>
  <si>
    <t>Miscellaneous</t>
  </si>
  <si>
    <t>Cleaning</t>
  </si>
  <si>
    <t>Landscaping Green Areas</t>
  </si>
  <si>
    <t>New construction of Permanent Buildings</t>
  </si>
  <si>
    <t>Maintaining Hazardous Waste Area</t>
  </si>
  <si>
    <t>Maintaining Reception/Office Area</t>
  </si>
  <si>
    <t>Total Maintenance Costs</t>
  </si>
  <si>
    <t>Buying, Renting, and Maintaining</t>
  </si>
  <si>
    <t>Internet</t>
  </si>
  <si>
    <t>Publications (flyers)</t>
  </si>
  <si>
    <t>Special Events</t>
  </si>
  <si>
    <t>Total Miscellaneous Costs</t>
  </si>
  <si>
    <t>Unforeseen Costs</t>
  </si>
  <si>
    <t>Additional Taxes</t>
  </si>
  <si>
    <t>If you collect WEEE through curbside collection, please provide the total of the following costs</t>
  </si>
  <si>
    <t xml:space="preserve">Gasoline and fuel for the vehicles </t>
  </si>
  <si>
    <t>Transportation vehicles</t>
  </si>
  <si>
    <t xml:space="preserve">Employee costs </t>
  </si>
  <si>
    <t xml:space="preserve">Logistic and planning costs </t>
  </si>
  <si>
    <t>%</t>
  </si>
  <si>
    <t>These are activities that only regard WEEE and are not shared by other waste streams</t>
  </si>
  <si>
    <t xml:space="preserve">Educational Events </t>
  </si>
  <si>
    <t>WEEE Specific Employee Training</t>
  </si>
  <si>
    <t xml:space="preserve">Miscellaneous </t>
  </si>
  <si>
    <t>Total WEEE Specific Costs</t>
  </si>
  <si>
    <t>Landfill</t>
  </si>
  <si>
    <t>Concrete and Brick</t>
  </si>
  <si>
    <t>Commercial Recycling</t>
  </si>
  <si>
    <t>Hazardous Waste</t>
  </si>
  <si>
    <t>Bottles and Glass</t>
  </si>
  <si>
    <t>Gypsum</t>
  </si>
  <si>
    <t>Glass with Frames</t>
  </si>
  <si>
    <t>Garden Waste</t>
  </si>
  <si>
    <t>Hard Plastic</t>
  </si>
  <si>
    <t>Rigid PVC</t>
  </si>
  <si>
    <t>Impregnated wood</t>
  </si>
  <si>
    <t>Iron and Metal</t>
  </si>
  <si>
    <t>Cable and wires</t>
  </si>
  <si>
    <t>Clinical Risk Waste</t>
  </si>
  <si>
    <t>Paper and Cardboard</t>
  </si>
  <si>
    <t>Plastic "cling" wrap</t>
  </si>
  <si>
    <t>Clean soil</t>
  </si>
  <si>
    <t>Clothing and shoes</t>
  </si>
  <si>
    <t>Asbestos</t>
  </si>
  <si>
    <t>WEEE</t>
  </si>
  <si>
    <t>Combustible</t>
  </si>
  <si>
    <t>Density (tons/m3)</t>
  </si>
  <si>
    <t>Volume</t>
  </si>
  <si>
    <t>Hours</t>
  </si>
  <si>
    <t>These are activities that do not fit in any of the previous categories</t>
  </si>
  <si>
    <t xml:space="preserve">The costs associated with staffing the collection stations throughout the year  </t>
  </si>
  <si>
    <t>Accumulators (Car Batteries)</t>
  </si>
  <si>
    <t>Amount Collected</t>
  </si>
  <si>
    <t>Tons</t>
  </si>
  <si>
    <t>Gas Cylinders</t>
  </si>
  <si>
    <t>Handling WEEE containers</t>
  </si>
  <si>
    <t>Special Collection Events</t>
  </si>
  <si>
    <t>Total Bulky Waste Collection Costs</t>
  </si>
  <si>
    <t xml:space="preserve">What percetage of your bulky waste collection do you estimate is WEEE? </t>
  </si>
  <si>
    <t>(volume of WEEE collected) divided by (volume of all waste collected)</t>
  </si>
  <si>
    <t>(weight of WEEE collected) divided by (weight of all waste collected)</t>
  </si>
  <si>
    <t>(staff time spent on WEEE) divided by (total staff time)</t>
  </si>
  <si>
    <t>Comments on the questions or your answers?</t>
  </si>
  <si>
    <t>We are considering several methods to calculate the percentage of total costs that WEEE is responsible for. Please tell us how important you think various methods are (for example: very important, somewhat important, not important at all)</t>
  </si>
  <si>
    <t>Suggested items to consider:</t>
  </si>
  <si>
    <t>Tires</t>
  </si>
  <si>
    <t>Cleaning  WEEE</t>
  </si>
  <si>
    <t>Guiding people to WEEE containers</t>
  </si>
  <si>
    <t>Operators talking about collecting WEEE</t>
  </si>
  <si>
    <t>WEEE Allocation Factor (WEEE Tildeling Faktor)</t>
  </si>
  <si>
    <t>Weighted Averages (Wighted Gennemsnit)</t>
  </si>
  <si>
    <t>Staffing Costs (Personaleudgifter)</t>
  </si>
  <si>
    <t>Real Estate Costs (Ejendomsmæglere Omkostninger)</t>
  </si>
  <si>
    <t>Equipment Costs (omkostninger til udstyr)</t>
  </si>
  <si>
    <t>Miscellaneous (Diverse)</t>
  </si>
  <si>
    <t>WEEE Specific Costs (WEEE Specifikke Omkostninger)</t>
  </si>
  <si>
    <t>Number of Container Stations in Company?</t>
  </si>
  <si>
    <t>Additional Waste Streams?</t>
  </si>
  <si>
    <t>Questions or comments may be directed to Niels Remtoft of RenoSam at Phone: 46 74 01 13 or nir@renosam.dk</t>
  </si>
  <si>
    <t>Comments on the questions or your answers:</t>
  </si>
  <si>
    <t xml:space="preserve">Comments on the questions or your answers: </t>
  </si>
  <si>
    <t>Comments on the sheet as a whole:</t>
  </si>
  <si>
    <t>How important is weight?</t>
  </si>
  <si>
    <t>How important is volume?</t>
  </si>
  <si>
    <t>How important is the time dedicated to WEEE at the stations?</t>
  </si>
  <si>
    <t>Including:</t>
  </si>
  <si>
    <t>Utilities</t>
  </si>
  <si>
    <t>Bulky Waste Collection Costs (Storskraldsordninger)</t>
  </si>
  <si>
    <t>Totals</t>
  </si>
  <si>
    <t>Weight Allocation</t>
  </si>
  <si>
    <t>Volume Allocation</t>
  </si>
  <si>
    <t>Time Allocation</t>
  </si>
  <si>
    <t>Percent</t>
  </si>
  <si>
    <t>Overall WEEE Allocation Factor</t>
  </si>
  <si>
    <t>Total Waste Shared Costs</t>
  </si>
  <si>
    <t>Subtotal WEEE Costs (with Allocation Factor)</t>
  </si>
  <si>
    <t>Subtotal WEEE Specific Cost</t>
  </si>
  <si>
    <t>Total WEEE Collection Cost</t>
  </si>
  <si>
    <t>How many residents in total are regsitered to use the container stations under your management?</t>
  </si>
  <si>
    <t>How many residents in total visit the collection stations each year?</t>
  </si>
  <si>
    <t>How many hours per week are all the container stations in your company in operation?</t>
  </si>
  <si>
    <t xml:space="preserve">The goal of this survey is to collect the total costs of handling waste at all container stations in your  intermunicipal waste company.  This information will be used to  estimate the cost of collecting WEEE and  to lobby for legislation that would require  producers to take financial responsibility for the collection costs. 
Please enter totals for all your container stations in the orange. Base the numbers out of the most recent and complete budget you have available. </t>
  </si>
  <si>
    <t>Please report how many tons of waste you collect in each waste stream you collect:</t>
  </si>
  <si>
    <t>How many total hours are all your container stations open a week?</t>
  </si>
  <si>
    <t>How many total hours do you spend on WEEE a week for all your container stations?</t>
  </si>
  <si>
    <t>What percentage of time would you estimate employees spend on activities relating to WEEE?</t>
  </si>
  <si>
    <t>The factors include:</t>
  </si>
  <si>
    <t>The annual amount you pay on rent or mortage on the collection station facilities</t>
  </si>
  <si>
    <t>Real Estate rent/mortgage</t>
  </si>
  <si>
    <t>The annual cost of maintaining the collection station facilities</t>
  </si>
  <si>
    <t>The total costs of purchasing/renting/maintaining equipment necessary for collection waste this past year</t>
  </si>
  <si>
    <t xml:space="preserve">The annual costs of the utilities to run the collection stations facilities </t>
  </si>
</sst>
</file>

<file path=xl/styles.xml><?xml version="1.0" encoding="utf-8"?>
<styleSheet xmlns="http://schemas.openxmlformats.org/spreadsheetml/2006/main">
  <fonts count="26">
    <font>
      <sz val="11"/>
      <color theme="1"/>
      <name val="Calibri"/>
      <family val="2"/>
      <scheme val="minor"/>
    </font>
    <font>
      <sz val="9"/>
      <name val="Calibri"/>
      <family val="2"/>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sz val="9"/>
      <color theme="1"/>
      <name val="Calibri"/>
      <family val="2"/>
      <scheme val="minor"/>
    </font>
    <font>
      <b/>
      <sz val="9"/>
      <color theme="3"/>
      <name val="Calibri"/>
      <family val="2"/>
      <scheme val="minor"/>
    </font>
    <font>
      <sz val="9"/>
      <color theme="1"/>
      <name val="Calibri"/>
      <family val="2"/>
    </font>
    <font>
      <i/>
      <sz val="9"/>
      <color theme="1"/>
      <name val="Calibri"/>
      <family val="2"/>
    </font>
    <font>
      <b/>
      <sz val="9"/>
      <color rgb="FFFA7D00"/>
      <name val="Calibri"/>
      <family val="2"/>
      <scheme val="minor"/>
    </font>
    <font>
      <i/>
      <sz val="9"/>
      <color theme="1"/>
      <name val="Calibri"/>
      <family val="2"/>
      <scheme val="minor"/>
    </font>
    <font>
      <i/>
      <sz val="9"/>
      <color rgb="FF7F7F7F"/>
      <name val="Calibri"/>
      <family val="2"/>
      <scheme val="minor"/>
    </font>
    <font>
      <sz val="9"/>
      <name val="Calibri"/>
      <family val="2"/>
      <scheme val="minor"/>
    </font>
    <font>
      <sz val="9"/>
      <color rgb="FF3F3F76"/>
      <name val="Calibri"/>
      <family val="2"/>
      <scheme val="minor"/>
    </font>
    <font>
      <i/>
      <sz val="10"/>
      <color rgb="FF7F7F7F"/>
      <name val="Calibri"/>
      <family val="2"/>
      <scheme val="minor"/>
    </font>
    <font>
      <b/>
      <sz val="9"/>
      <color theme="1"/>
      <name val="Calibri"/>
      <family val="2"/>
      <scheme val="minor"/>
    </font>
    <font>
      <b/>
      <sz val="9"/>
      <name val="Calibri"/>
      <family val="2"/>
      <scheme val="minor"/>
    </font>
    <font>
      <i/>
      <sz val="9"/>
      <name val="Calibri"/>
      <family val="2"/>
      <scheme val="minor"/>
    </font>
    <font>
      <b/>
      <i/>
      <sz val="9"/>
      <color theme="1"/>
      <name val="Calibri"/>
      <family val="2"/>
      <scheme val="minor"/>
    </font>
    <font>
      <sz val="9"/>
      <color theme="9" tint="0.39997558519241921"/>
      <name val="Calibri"/>
      <family val="2"/>
    </font>
    <font>
      <b/>
      <sz val="12"/>
      <color theme="3"/>
      <name val="Calibri"/>
      <family val="2"/>
      <scheme val="minor"/>
    </font>
    <font>
      <b/>
      <sz val="9"/>
      <color theme="1"/>
      <name val="Calibri"/>
      <family val="2"/>
    </font>
    <font>
      <b/>
      <sz val="11"/>
      <color rgb="FF3F3F3F"/>
      <name val="Calibri"/>
      <family val="2"/>
      <scheme val="minor"/>
    </font>
  </fonts>
  <fills count="6">
    <fill>
      <patternFill patternType="none"/>
    </fill>
    <fill>
      <patternFill patternType="gray125"/>
    </fill>
    <fill>
      <patternFill patternType="solid">
        <fgColor rgb="FFFFCC99"/>
      </patternFill>
    </fill>
    <fill>
      <patternFill patternType="solid">
        <fgColor theme="4" tint="0.39994506668294322"/>
        <bgColor indexed="64"/>
      </patternFill>
    </fill>
    <fill>
      <patternFill patternType="solid">
        <fgColor rgb="FFF2F2F2"/>
      </patternFill>
    </fill>
    <fill>
      <patternFill patternType="solid">
        <fgColor theme="9" tint="0.39997558519241921"/>
        <bgColor indexed="64"/>
      </patternFill>
    </fill>
  </fills>
  <borders count="23">
    <border>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indexed="64"/>
      </left>
      <right/>
      <top/>
      <bottom/>
      <diagonal/>
    </border>
  </borders>
  <cellStyleXfs count="9">
    <xf numFmtId="0" fontId="0" fillId="0" borderId="0"/>
    <xf numFmtId="0" fontId="7" fillId="4" borderId="14" applyNumberFormat="0" applyAlignment="0" applyProtection="0"/>
    <xf numFmtId="0" fontId="6" fillId="0" borderId="0" applyNumberFormat="0" applyFill="0" applyBorder="0" applyAlignment="0" applyProtection="0"/>
    <xf numFmtId="0" fontId="5" fillId="2" borderId="14" applyNumberFormat="0" applyAlignment="0" applyProtection="0"/>
    <xf numFmtId="0" fontId="25" fillId="4" borderId="19" applyNumberFormat="0" applyAlignment="0" applyProtection="0"/>
    <xf numFmtId="0" fontId="3" fillId="0" borderId="12" applyNumberFormat="0" applyFill="0" applyAlignment="0" applyProtection="0"/>
    <xf numFmtId="0" fontId="4" fillId="0" borderId="13" applyNumberFormat="0" applyFill="0" applyAlignment="0" applyProtection="0"/>
    <xf numFmtId="0" fontId="2" fillId="3" borderId="1" applyFont="0" applyAlignment="0"/>
    <xf numFmtId="9" fontId="2" fillId="0" borderId="0" applyFont="0" applyFill="0" applyBorder="0" applyAlignment="0" applyProtection="0"/>
  </cellStyleXfs>
  <cellXfs count="96">
    <xf numFmtId="0" fontId="0" fillId="0" borderId="0" xfId="0"/>
    <xf numFmtId="0" fontId="8" fillId="0" borderId="0" xfId="0" applyFont="1"/>
    <xf numFmtId="0" fontId="17" fillId="0" borderId="0" xfId="2" applyFont="1" applyBorder="1" applyAlignment="1">
      <alignment horizontal="center" vertical="center" wrapText="1"/>
    </xf>
    <xf numFmtId="0" fontId="15" fillId="0" borderId="0" xfId="6" applyFont="1" applyBorder="1" applyAlignment="1">
      <alignment horizontal="left"/>
    </xf>
    <xf numFmtId="0" fontId="9" fillId="0" borderId="0" xfId="6" applyFont="1" applyBorder="1" applyAlignment="1">
      <alignment wrapText="1"/>
    </xf>
    <xf numFmtId="0" fontId="8" fillId="0" borderId="0" xfId="0" applyFont="1" applyAlignment="1">
      <alignment wrapText="1"/>
    </xf>
    <xf numFmtId="0" fontId="5" fillId="2" borderId="2" xfId="3" applyBorder="1" applyAlignment="1" applyProtection="1">
      <alignment wrapText="1"/>
      <protection locked="0"/>
    </xf>
    <xf numFmtId="0" fontId="10" fillId="0" borderId="2" xfId="0" applyFont="1" applyBorder="1" applyAlignment="1">
      <alignment vertical="center" wrapText="1"/>
    </xf>
    <xf numFmtId="0" fontId="15" fillId="5" borderId="5" xfId="3" applyFont="1" applyFill="1" applyBorder="1" applyAlignment="1" applyProtection="1">
      <alignment wrapText="1"/>
      <protection locked="0"/>
    </xf>
    <xf numFmtId="0" fontId="15" fillId="5" borderId="2" xfId="3" applyFont="1" applyFill="1" applyBorder="1" applyAlignment="1" applyProtection="1">
      <alignment wrapText="1"/>
      <protection locked="0"/>
    </xf>
    <xf numFmtId="0" fontId="10" fillId="0" borderId="0" xfId="0" applyFont="1" applyBorder="1" applyAlignment="1">
      <alignment vertical="center" wrapText="1"/>
    </xf>
    <xf numFmtId="0" fontId="11" fillId="0" borderId="0" xfId="0" applyFont="1" applyBorder="1" applyAlignment="1">
      <alignment vertical="center" wrapText="1"/>
    </xf>
    <xf numFmtId="0" fontId="9" fillId="0" borderId="0" xfId="6" applyFont="1" applyFill="1" applyBorder="1" applyAlignment="1">
      <alignment wrapText="1"/>
    </xf>
    <xf numFmtId="0" fontId="8" fillId="0" borderId="2" xfId="0" applyFont="1" applyBorder="1" applyAlignment="1">
      <alignment wrapText="1"/>
    </xf>
    <xf numFmtId="0" fontId="12" fillId="4" borderId="2" xfId="1" applyFont="1" applyBorder="1" applyAlignment="1">
      <alignment wrapText="1"/>
    </xf>
    <xf numFmtId="0" fontId="12" fillId="4" borderId="15" xfId="1" applyFont="1" applyBorder="1" applyAlignment="1">
      <alignment wrapText="1"/>
    </xf>
    <xf numFmtId="0" fontId="8" fillId="0" borderId="0" xfId="0" applyFont="1" applyBorder="1" applyAlignment="1">
      <alignment wrapText="1"/>
    </xf>
    <xf numFmtId="0" fontId="8" fillId="0" borderId="0" xfId="0" applyFont="1" applyFill="1" applyBorder="1" applyAlignment="1">
      <alignment wrapText="1"/>
    </xf>
    <xf numFmtId="0" fontId="13" fillId="0" borderId="0" xfId="0" applyFont="1" applyBorder="1" applyAlignment="1">
      <alignment wrapText="1"/>
    </xf>
    <xf numFmtId="0" fontId="8" fillId="0" borderId="2" xfId="0" applyFont="1" applyFill="1" applyBorder="1" applyAlignment="1">
      <alignment wrapText="1"/>
    </xf>
    <xf numFmtId="0" fontId="15" fillId="5" borderId="2" xfId="3" applyNumberFormat="1" applyFont="1" applyFill="1" applyBorder="1" applyAlignment="1" applyProtection="1">
      <alignment wrapText="1"/>
      <protection locked="0"/>
    </xf>
    <xf numFmtId="0" fontId="19" fillId="0" borderId="4" xfId="2" applyFont="1" applyBorder="1" applyAlignment="1">
      <alignment horizontal="left" wrapText="1"/>
    </xf>
    <xf numFmtId="0" fontId="20" fillId="0" borderId="6" xfId="0" applyFont="1" applyBorder="1" applyAlignment="1">
      <alignment wrapText="1"/>
    </xf>
    <xf numFmtId="0" fontId="15" fillId="0" borderId="0" xfId="0" applyFont="1" applyAlignment="1">
      <alignment wrapText="1"/>
    </xf>
    <xf numFmtId="0" fontId="15" fillId="0" borderId="0" xfId="0" applyFont="1" applyBorder="1" applyAlignment="1">
      <alignment wrapText="1"/>
    </xf>
    <xf numFmtId="0" fontId="15" fillId="0" borderId="0" xfId="2" applyFont="1" applyBorder="1" applyAlignment="1">
      <alignment horizontal="left" wrapText="1"/>
    </xf>
    <xf numFmtId="0" fontId="20" fillId="0" borderId="7" xfId="2" applyFont="1" applyBorder="1" applyAlignment="1">
      <alignment horizontal="left" wrapText="1"/>
    </xf>
    <xf numFmtId="0" fontId="20" fillId="0" borderId="5" xfId="2" applyFont="1" applyBorder="1" applyAlignment="1">
      <alignment horizontal="left" wrapText="1"/>
    </xf>
    <xf numFmtId="0" fontId="9" fillId="0" borderId="0" xfId="0" applyFont="1" applyFill="1" applyBorder="1" applyAlignment="1">
      <alignment wrapText="1"/>
    </xf>
    <xf numFmtId="0" fontId="18" fillId="0" borderId="4" xfId="0" applyFont="1" applyBorder="1" applyAlignment="1">
      <alignment horizontal="left" wrapText="1"/>
    </xf>
    <xf numFmtId="0" fontId="13" fillId="0" borderId="0" xfId="0" applyFont="1" applyFill="1" applyBorder="1" applyAlignment="1">
      <alignment wrapText="1"/>
    </xf>
    <xf numFmtId="0" fontId="8" fillId="0" borderId="0" xfId="0" applyFont="1" applyFill="1" applyAlignment="1">
      <alignment wrapText="1"/>
    </xf>
    <xf numFmtId="0" fontId="9" fillId="0" borderId="0" xfId="6" applyFont="1" applyBorder="1" applyAlignment="1">
      <alignment horizontal="left" wrapText="1"/>
    </xf>
    <xf numFmtId="0" fontId="8" fillId="0" borderId="3" xfId="0" applyFont="1" applyFill="1" applyBorder="1" applyAlignment="1">
      <alignment wrapText="1"/>
    </xf>
    <xf numFmtId="0" fontId="16" fillId="5" borderId="2" xfId="3" applyFont="1" applyFill="1" applyBorder="1" applyAlignment="1" applyProtection="1">
      <alignment wrapText="1"/>
      <protection locked="0"/>
    </xf>
    <xf numFmtId="0" fontId="8" fillId="0" borderId="0" xfId="0" applyFont="1" applyAlignment="1" applyProtection="1">
      <alignment wrapText="1"/>
    </xf>
    <xf numFmtId="0" fontId="8" fillId="0" borderId="3" xfId="0" applyFont="1" applyBorder="1" applyAlignment="1">
      <alignment wrapText="1"/>
    </xf>
    <xf numFmtId="0" fontId="25" fillId="4" borderId="19" xfId="4"/>
    <xf numFmtId="0" fontId="8" fillId="0" borderId="0" xfId="0" applyFont="1" applyAlignment="1">
      <alignment horizontal="center" vertical="center"/>
    </xf>
    <xf numFmtId="10" fontId="0" fillId="0" borderId="2" xfId="8" applyNumberFormat="1" applyFont="1" applyBorder="1" applyAlignment="1">
      <alignment wrapText="1"/>
    </xf>
    <xf numFmtId="0" fontId="10" fillId="5" borderId="4" xfId="0" applyFont="1" applyFill="1" applyBorder="1" applyAlignment="1" applyProtection="1">
      <alignment vertical="center" wrapText="1"/>
      <protection locked="0"/>
    </xf>
    <xf numFmtId="0" fontId="10" fillId="5" borderId="8" xfId="0" applyFont="1" applyFill="1" applyBorder="1" applyAlignment="1" applyProtection="1">
      <alignment vertical="center" wrapText="1"/>
      <protection locked="0"/>
    </xf>
    <xf numFmtId="0" fontId="10" fillId="5" borderId="10" xfId="0" applyFont="1" applyFill="1" applyBorder="1" applyAlignment="1" applyProtection="1">
      <alignment vertical="center" wrapText="1"/>
      <protection locked="0"/>
    </xf>
    <xf numFmtId="0" fontId="19" fillId="0" borderId="4" xfId="6" applyFont="1" applyBorder="1" applyAlignment="1">
      <alignment horizontal="left" wrapText="1"/>
    </xf>
    <xf numFmtId="0" fontId="19" fillId="0" borderId="11" xfId="6" applyFont="1" applyBorder="1" applyAlignment="1">
      <alignment horizontal="left" wrapText="1"/>
    </xf>
    <xf numFmtId="0" fontId="14" fillId="0" borderId="0" xfId="2" applyFont="1" applyBorder="1" applyAlignment="1">
      <alignment horizontal="left" wrapText="1"/>
    </xf>
    <xf numFmtId="0" fontId="15" fillId="0" borderId="0" xfId="2" applyFont="1" applyBorder="1" applyAlignment="1">
      <alignment horizontal="center" wrapText="1"/>
    </xf>
    <xf numFmtId="0" fontId="14" fillId="0" borderId="3" xfId="2" applyFont="1" applyBorder="1" applyAlignment="1">
      <alignment horizontal="left" wrapText="1"/>
    </xf>
    <xf numFmtId="0" fontId="1" fillId="5" borderId="4" xfId="0" applyFont="1" applyFill="1" applyBorder="1" applyAlignment="1" applyProtection="1">
      <alignment vertical="center" wrapText="1"/>
      <protection locked="0"/>
    </xf>
    <xf numFmtId="0" fontId="1" fillId="5" borderId="8" xfId="0" applyFont="1" applyFill="1" applyBorder="1" applyAlignment="1" applyProtection="1">
      <alignment vertical="center" wrapText="1"/>
      <protection locked="0"/>
    </xf>
    <xf numFmtId="0" fontId="1" fillId="5" borderId="10" xfId="0" applyFont="1" applyFill="1" applyBorder="1" applyAlignment="1" applyProtection="1">
      <alignment vertical="center" wrapText="1"/>
      <protection locked="0"/>
    </xf>
    <xf numFmtId="0" fontId="1" fillId="5" borderId="2" xfId="0" applyFont="1" applyFill="1" applyBorder="1" applyAlignment="1" applyProtection="1">
      <alignment vertical="center" wrapText="1"/>
      <protection locked="0"/>
    </xf>
    <xf numFmtId="0" fontId="23" fillId="0" borderId="0" xfId="5" applyFont="1" applyBorder="1" applyAlignment="1">
      <alignment horizontal="center"/>
    </xf>
    <xf numFmtId="0" fontId="19" fillId="0" borderId="2" xfId="6" applyFont="1" applyFill="1" applyBorder="1" applyAlignment="1">
      <alignment horizontal="left" wrapText="1"/>
    </xf>
    <xf numFmtId="0" fontId="19" fillId="0" borderId="5" xfId="6" applyFont="1" applyFill="1" applyBorder="1" applyAlignment="1">
      <alignment horizontal="left" wrapText="1"/>
    </xf>
    <xf numFmtId="0" fontId="19" fillId="0" borderId="2" xfId="6" applyFont="1" applyBorder="1" applyAlignment="1">
      <alignment horizontal="left" wrapText="1"/>
    </xf>
    <xf numFmtId="0" fontId="19" fillId="0" borderId="5" xfId="6" applyFont="1" applyBorder="1" applyAlignment="1">
      <alignment horizontal="left" wrapText="1"/>
    </xf>
    <xf numFmtId="0" fontId="18" fillId="0" borderId="2" xfId="0" applyFont="1" applyBorder="1" applyAlignment="1">
      <alignment wrapText="1"/>
    </xf>
    <xf numFmtId="0" fontId="17" fillId="0" borderId="0" xfId="2" applyFont="1" applyBorder="1" applyAlignment="1">
      <alignment horizontal="center" vertical="center" wrapText="1"/>
    </xf>
    <xf numFmtId="0" fontId="18" fillId="0" borderId="2" xfId="0" applyFont="1" applyFill="1" applyBorder="1" applyAlignment="1">
      <alignment wrapText="1"/>
    </xf>
    <xf numFmtId="0" fontId="21" fillId="0" borderId="2" xfId="0" applyFont="1" applyFill="1" applyBorder="1" applyAlignment="1" applyProtection="1">
      <alignment horizontal="left" wrapText="1"/>
      <protection locked="0"/>
    </xf>
    <xf numFmtId="0" fontId="18" fillId="0" borderId="2" xfId="0" applyFont="1" applyFill="1" applyBorder="1" applyAlignment="1" applyProtection="1">
      <alignment horizontal="left" wrapText="1"/>
      <protection locked="0"/>
    </xf>
    <xf numFmtId="0" fontId="18" fillId="0" borderId="4" xfId="0" applyFont="1" applyFill="1" applyBorder="1" applyAlignment="1">
      <alignment wrapText="1"/>
    </xf>
    <xf numFmtId="0" fontId="18" fillId="0" borderId="8" xfId="0" applyFont="1" applyFill="1" applyBorder="1" applyAlignment="1">
      <alignment wrapText="1"/>
    </xf>
    <xf numFmtId="0" fontId="24" fillId="0" borderId="2" xfId="0" applyFont="1" applyBorder="1" applyAlignment="1">
      <alignment vertical="center" wrapText="1"/>
    </xf>
    <xf numFmtId="0" fontId="24" fillId="0" borderId="4" xfId="0" applyFont="1" applyBorder="1" applyAlignment="1">
      <alignment vertical="center" wrapText="1"/>
    </xf>
    <xf numFmtId="0" fontId="24" fillId="0" borderId="10" xfId="0" applyFont="1" applyBorder="1" applyAlignment="1">
      <alignment vertical="center" wrapText="1"/>
    </xf>
    <xf numFmtId="0" fontId="15" fillId="0" borderId="0" xfId="6" applyFont="1" applyBorder="1" applyAlignment="1">
      <alignment horizontal="left"/>
    </xf>
    <xf numFmtId="0" fontId="21" fillId="0" borderId="4" xfId="0" applyFont="1" applyFill="1" applyBorder="1" applyAlignment="1" applyProtection="1">
      <alignment horizontal="left" wrapText="1"/>
      <protection locked="0"/>
    </xf>
    <xf numFmtId="0" fontId="18" fillId="0" borderId="10" xfId="0" applyFont="1" applyFill="1" applyBorder="1" applyAlignment="1" applyProtection="1">
      <alignment horizontal="left" wrapText="1"/>
      <protection locked="0"/>
    </xf>
    <xf numFmtId="0" fontId="14" fillId="0" borderId="3" xfId="2" applyFont="1" applyFill="1" applyBorder="1" applyAlignment="1">
      <alignment horizontal="left" wrapText="1"/>
    </xf>
    <xf numFmtId="0" fontId="18" fillId="0" borderId="4" xfId="0" applyFont="1" applyBorder="1" applyAlignment="1">
      <alignment horizontal="left" wrapText="1"/>
    </xf>
    <xf numFmtId="0" fontId="18" fillId="0" borderId="10" xfId="0" applyFont="1" applyBorder="1" applyAlignment="1">
      <alignment horizontal="left" wrapText="1"/>
    </xf>
    <xf numFmtId="0" fontId="22" fillId="5" borderId="4" xfId="0" applyFont="1" applyFill="1" applyBorder="1" applyAlignment="1" applyProtection="1">
      <alignment vertical="center" wrapText="1"/>
      <protection locked="0"/>
    </xf>
    <xf numFmtId="0" fontId="22" fillId="5" borderId="8" xfId="0" applyFont="1" applyFill="1" applyBorder="1" applyAlignment="1" applyProtection="1">
      <alignment vertical="center" wrapText="1"/>
      <protection locked="0"/>
    </xf>
    <xf numFmtId="0" fontId="22" fillId="5" borderId="10" xfId="0" applyFont="1" applyFill="1" applyBorder="1" applyAlignment="1" applyProtection="1">
      <alignment vertical="center" wrapText="1"/>
      <protection locked="0"/>
    </xf>
    <xf numFmtId="0" fontId="25" fillId="4" borderId="19" xfId="4" applyAlignment="1">
      <alignment horizontal="center"/>
    </xf>
    <xf numFmtId="0" fontId="8" fillId="0" borderId="9"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5" fillId="2" borderId="16" xfId="3" applyFont="1" applyBorder="1" applyAlignment="1" applyProtection="1">
      <alignment horizontal="right" vertical="center" wrapText="1"/>
      <protection locked="0"/>
    </xf>
    <xf numFmtId="0" fontId="15" fillId="2" borderId="17" xfId="3" applyFont="1" applyBorder="1" applyAlignment="1" applyProtection="1">
      <alignment horizontal="right" vertical="center" wrapText="1"/>
      <protection locked="0"/>
    </xf>
    <xf numFmtId="0" fontId="15" fillId="2" borderId="18" xfId="3" applyFont="1" applyBorder="1" applyAlignment="1" applyProtection="1">
      <alignment horizontal="right" vertical="center" wrapText="1"/>
      <protection locked="0"/>
    </xf>
    <xf numFmtId="0" fontId="8" fillId="0" borderId="3" xfId="0" applyFont="1" applyBorder="1" applyAlignment="1">
      <alignment horizontal="center" wrapText="1"/>
    </xf>
    <xf numFmtId="0" fontId="25" fillId="4" borderId="19" xfId="4" applyAlignment="1">
      <alignment horizontal="center" wrapText="1"/>
    </xf>
    <xf numFmtId="0" fontId="25" fillId="4" borderId="20" xfId="4" applyBorder="1" applyAlignment="1">
      <alignment horizontal="center" wrapText="1"/>
    </xf>
    <xf numFmtId="0" fontId="25" fillId="4" borderId="21" xfId="4" applyBorder="1" applyAlignment="1">
      <alignment horizontal="center" wrapText="1"/>
    </xf>
    <xf numFmtId="0" fontId="25" fillId="3" borderId="1" xfId="7" applyFont="1" applyAlignment="1">
      <alignment horizontal="center" wrapText="1"/>
    </xf>
    <xf numFmtId="9" fontId="7" fillId="4" borderId="22" xfId="8" applyFont="1" applyFill="1" applyBorder="1" applyAlignment="1" applyProtection="1">
      <alignment horizontal="center" wrapText="1"/>
      <protection locked="0"/>
    </xf>
    <xf numFmtId="9" fontId="7" fillId="4" borderId="0" xfId="8" applyFont="1" applyFill="1" applyBorder="1" applyAlignment="1" applyProtection="1">
      <alignment horizontal="center" wrapText="1"/>
      <protection locked="0"/>
    </xf>
    <xf numFmtId="9" fontId="25" fillId="4" borderId="22" xfId="8" applyFont="1" applyFill="1" applyBorder="1" applyAlignment="1">
      <alignment horizontal="center" wrapText="1"/>
    </xf>
    <xf numFmtId="9" fontId="25" fillId="4" borderId="0" xfId="8" applyFont="1" applyFill="1" applyBorder="1" applyAlignment="1">
      <alignment horizontal="center" wrapText="1"/>
    </xf>
    <xf numFmtId="0" fontId="14" fillId="0" borderId="0" xfId="2" applyFont="1" applyFill="1" applyBorder="1" applyAlignment="1">
      <alignment horizontal="left" wrapText="1"/>
    </xf>
    <xf numFmtId="0" fontId="19" fillId="0" borderId="4" xfId="2" applyFont="1" applyBorder="1" applyAlignment="1">
      <alignment horizontal="left" wrapText="1"/>
    </xf>
    <xf numFmtId="0" fontId="19" fillId="0" borderId="10" xfId="2" applyFont="1" applyBorder="1" applyAlignment="1">
      <alignment horizontal="left" wrapText="1"/>
    </xf>
    <xf numFmtId="0" fontId="0" fillId="0" borderId="0" xfId="0" applyAlignment="1">
      <alignment horizontal="center"/>
    </xf>
  </cellXfs>
  <cellStyles count="9">
    <cellStyle name="Calculation" xfId="1" builtinId="22"/>
    <cellStyle name="Explanatory Text" xfId="2" builtinId="53"/>
    <cellStyle name="Heading 1" xfId="5" builtinId="16"/>
    <cellStyle name="Heading 3" xfId="6" builtinId="18"/>
    <cellStyle name="Input" xfId="3" builtinId="20"/>
    <cellStyle name="Normal" xfId="0" builtinId="0"/>
    <cellStyle name="Output" xfId="4" builtinId="21"/>
    <cellStyle name="Percent" xfId="8" builtinId="5"/>
    <cellStyle name="Style 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B1:M177"/>
  <sheetViews>
    <sheetView showGridLines="0" tabSelected="1" zoomScale="90" zoomScaleNormal="90" zoomScalePageLayoutView="50" workbookViewId="0">
      <selection activeCell="E7" sqref="E7"/>
    </sheetView>
  </sheetViews>
  <sheetFormatPr defaultColWidth="9" defaultRowHeight="12"/>
  <cols>
    <col min="1" max="1" width="9" style="1"/>
    <col min="2" max="2" width="33.140625" style="1" customWidth="1"/>
    <col min="3" max="3" width="31.42578125" style="1" customWidth="1"/>
    <col min="4" max="4" width="7.140625" style="1" bestFit="1" customWidth="1"/>
    <col min="5" max="5" width="12.7109375" style="1" customWidth="1"/>
    <col min="6" max="6" width="8.5703125" style="1" customWidth="1"/>
    <col min="7" max="7" width="7" style="1" customWidth="1"/>
    <col min="8" max="11" width="9" style="1" customWidth="1"/>
    <col min="12" max="16384" width="9" style="1"/>
  </cols>
  <sheetData>
    <row r="1" spans="2:7" ht="15.75">
      <c r="B1" s="52" t="s">
        <v>34</v>
      </c>
      <c r="C1" s="52"/>
      <c r="D1" s="52"/>
      <c r="E1" s="52"/>
    </row>
    <row r="2" spans="2:7" s="38" customFormat="1" ht="66" customHeight="1">
      <c r="B2" s="58" t="s">
        <v>139</v>
      </c>
      <c r="C2" s="58"/>
      <c r="D2" s="58"/>
      <c r="E2" s="58"/>
    </row>
    <row r="3" spans="2:7" ht="12.75">
      <c r="B3" s="2"/>
      <c r="C3" s="2"/>
      <c r="D3" s="2"/>
      <c r="E3" s="2"/>
    </row>
    <row r="4" spans="2:7">
      <c r="B4" s="67" t="s">
        <v>116</v>
      </c>
      <c r="C4" s="67"/>
      <c r="D4" s="67"/>
      <c r="E4" s="67"/>
    </row>
    <row r="5" spans="2:7">
      <c r="B5" s="3"/>
      <c r="C5" s="3"/>
      <c r="D5" s="3"/>
      <c r="E5" s="3"/>
    </row>
    <row r="6" spans="2:7" s="5" customFormat="1">
      <c r="B6" s="4" t="s">
        <v>16</v>
      </c>
    </row>
    <row r="7" spans="2:7" s="5" customFormat="1" ht="15">
      <c r="B7" s="71" t="s">
        <v>114</v>
      </c>
      <c r="C7" s="72"/>
      <c r="D7" s="7" t="s">
        <v>0</v>
      </c>
      <c r="E7" s="6"/>
    </row>
    <row r="8" spans="2:7" s="5" customFormat="1" ht="22.5" customHeight="1">
      <c r="B8" s="64" t="s">
        <v>136</v>
      </c>
      <c r="C8" s="64"/>
      <c r="D8" s="7" t="s">
        <v>0</v>
      </c>
      <c r="E8" s="8"/>
    </row>
    <row r="9" spans="2:7" s="5" customFormat="1">
      <c r="B9" s="64" t="s">
        <v>137</v>
      </c>
      <c r="C9" s="64"/>
      <c r="D9" s="7" t="s">
        <v>0</v>
      </c>
      <c r="E9" s="9"/>
    </row>
    <row r="10" spans="2:7" s="5" customFormat="1">
      <c r="B10" s="65" t="s">
        <v>138</v>
      </c>
      <c r="C10" s="66"/>
      <c r="D10" s="7" t="s">
        <v>86</v>
      </c>
      <c r="E10" s="9"/>
    </row>
    <row r="11" spans="2:7" s="5" customFormat="1" ht="24">
      <c r="B11" s="7" t="s">
        <v>100</v>
      </c>
      <c r="C11" s="73"/>
      <c r="D11" s="74"/>
      <c r="E11" s="75"/>
    </row>
    <row r="12" spans="2:7" s="5" customFormat="1">
      <c r="B12" s="10"/>
      <c r="C12" s="11"/>
      <c r="D12" s="10"/>
    </row>
    <row r="13" spans="2:7" s="5" customFormat="1" ht="24">
      <c r="B13" s="12" t="s">
        <v>107</v>
      </c>
      <c r="C13" s="12"/>
    </row>
    <row r="14" spans="2:7" s="5" customFormat="1" ht="24">
      <c r="B14" s="70" t="s">
        <v>140</v>
      </c>
      <c r="C14" s="70"/>
      <c r="E14" s="5" t="s">
        <v>90</v>
      </c>
      <c r="F14" s="5" t="s">
        <v>84</v>
      </c>
      <c r="G14" s="5" t="s">
        <v>85</v>
      </c>
    </row>
    <row r="15" spans="2:7" s="5" customFormat="1">
      <c r="B15" s="57" t="s">
        <v>82</v>
      </c>
      <c r="C15" s="57"/>
      <c r="D15" s="13" t="s">
        <v>91</v>
      </c>
      <c r="E15" s="9"/>
      <c r="F15" s="13">
        <v>0.2</v>
      </c>
      <c r="G15" s="14">
        <f t="shared" ref="G15:G38" si="0">E15/F15</f>
        <v>0</v>
      </c>
    </row>
    <row r="16" spans="2:7" s="5" customFormat="1">
      <c r="B16" s="57" t="s">
        <v>89</v>
      </c>
      <c r="C16" s="57"/>
      <c r="D16" s="13" t="s">
        <v>91</v>
      </c>
      <c r="E16" s="9"/>
      <c r="F16" s="13">
        <v>0.8</v>
      </c>
      <c r="G16" s="14">
        <f t="shared" si="0"/>
        <v>0</v>
      </c>
    </row>
    <row r="17" spans="2:7" s="5" customFormat="1">
      <c r="B17" s="57" t="s">
        <v>81</v>
      </c>
      <c r="C17" s="57"/>
      <c r="D17" s="13" t="s">
        <v>91</v>
      </c>
      <c r="E17" s="9"/>
      <c r="F17" s="13">
        <v>0.3</v>
      </c>
      <c r="G17" s="14">
        <f t="shared" si="0"/>
        <v>0</v>
      </c>
    </row>
    <row r="18" spans="2:7" s="5" customFormat="1">
      <c r="B18" s="59" t="s">
        <v>64</v>
      </c>
      <c r="C18" s="59"/>
      <c r="D18" s="13" t="s">
        <v>91</v>
      </c>
      <c r="E18" s="9"/>
      <c r="F18" s="13">
        <v>1</v>
      </c>
      <c r="G18" s="14">
        <f t="shared" si="0"/>
        <v>0</v>
      </c>
    </row>
    <row r="19" spans="2:7" s="5" customFormat="1">
      <c r="B19" s="59" t="s">
        <v>63</v>
      </c>
      <c r="C19" s="59"/>
      <c r="D19" s="13" t="s">
        <v>91</v>
      </c>
      <c r="E19" s="9"/>
      <c r="F19" s="13">
        <v>1</v>
      </c>
      <c r="G19" s="14">
        <f t="shared" si="0"/>
        <v>0</v>
      </c>
    </row>
    <row r="20" spans="2:7" s="5" customFormat="1">
      <c r="B20" s="59" t="s">
        <v>103</v>
      </c>
      <c r="C20" s="59"/>
      <c r="D20" s="13" t="s">
        <v>91</v>
      </c>
      <c r="E20" s="9"/>
      <c r="F20" s="13">
        <v>0.1</v>
      </c>
      <c r="G20" s="14">
        <f t="shared" si="0"/>
        <v>0</v>
      </c>
    </row>
    <row r="21" spans="2:7" s="5" customFormat="1">
      <c r="B21" s="59" t="s">
        <v>65</v>
      </c>
      <c r="C21" s="59"/>
      <c r="D21" s="13" t="s">
        <v>91</v>
      </c>
      <c r="E21" s="9"/>
      <c r="F21" s="13">
        <v>0.2</v>
      </c>
      <c r="G21" s="14">
        <f t="shared" si="0"/>
        <v>0</v>
      </c>
    </row>
    <row r="22" spans="2:7" s="5" customFormat="1">
      <c r="B22" s="59" t="s">
        <v>66</v>
      </c>
      <c r="C22" s="59"/>
      <c r="D22" s="13" t="s">
        <v>91</v>
      </c>
      <c r="E22" s="9"/>
      <c r="F22" s="13">
        <v>0.05</v>
      </c>
      <c r="G22" s="14">
        <f t="shared" si="0"/>
        <v>0</v>
      </c>
    </row>
    <row r="23" spans="2:7" s="5" customFormat="1">
      <c r="B23" s="59" t="s">
        <v>67</v>
      </c>
      <c r="C23" s="59"/>
      <c r="D23" s="13" t="s">
        <v>91</v>
      </c>
      <c r="E23" s="9"/>
      <c r="F23" s="13">
        <v>1</v>
      </c>
      <c r="G23" s="14">
        <f t="shared" si="0"/>
        <v>0</v>
      </c>
    </row>
    <row r="24" spans="2:7" s="5" customFormat="1">
      <c r="B24" s="59" t="s">
        <v>68</v>
      </c>
      <c r="C24" s="59"/>
      <c r="D24" s="13" t="s">
        <v>91</v>
      </c>
      <c r="E24" s="9"/>
      <c r="F24" s="13">
        <v>0.5</v>
      </c>
      <c r="G24" s="14">
        <f t="shared" si="0"/>
        <v>0</v>
      </c>
    </row>
    <row r="25" spans="2:7" s="5" customFormat="1">
      <c r="B25" s="59" t="s">
        <v>69</v>
      </c>
      <c r="C25" s="59"/>
      <c r="D25" s="13" t="s">
        <v>91</v>
      </c>
      <c r="E25" s="9"/>
      <c r="F25" s="13">
        <v>1</v>
      </c>
      <c r="G25" s="14">
        <f t="shared" si="0"/>
        <v>0</v>
      </c>
    </row>
    <row r="26" spans="2:7" s="5" customFormat="1">
      <c r="B26" s="59" t="s">
        <v>70</v>
      </c>
      <c r="C26" s="59"/>
      <c r="D26" s="13" t="s">
        <v>91</v>
      </c>
      <c r="E26" s="9"/>
      <c r="F26" s="13">
        <v>0.2</v>
      </c>
      <c r="G26" s="14">
        <f t="shared" si="0"/>
        <v>0</v>
      </c>
    </row>
    <row r="27" spans="2:7" s="5" customFormat="1">
      <c r="B27" s="59" t="s">
        <v>71</v>
      </c>
      <c r="C27" s="59"/>
      <c r="D27" s="13" t="s">
        <v>91</v>
      </c>
      <c r="E27" s="9"/>
      <c r="F27" s="13">
        <v>0.2</v>
      </c>
      <c r="G27" s="14">
        <f t="shared" si="0"/>
        <v>0</v>
      </c>
    </row>
    <row r="28" spans="2:7" s="5" customFormat="1">
      <c r="B28" s="59" t="s">
        <v>72</v>
      </c>
      <c r="C28" s="59"/>
      <c r="D28" s="13" t="s">
        <v>91</v>
      </c>
      <c r="E28" s="9"/>
      <c r="F28" s="13">
        <v>0.2</v>
      </c>
      <c r="G28" s="14">
        <f t="shared" si="0"/>
        <v>0</v>
      </c>
    </row>
    <row r="29" spans="2:7" s="5" customFormat="1">
      <c r="B29" s="59" t="s">
        <v>73</v>
      </c>
      <c r="C29" s="59"/>
      <c r="D29" s="13" t="s">
        <v>91</v>
      </c>
      <c r="E29" s="9"/>
      <c r="F29" s="13">
        <v>0.25</v>
      </c>
      <c r="G29" s="14">
        <f t="shared" si="0"/>
        <v>0</v>
      </c>
    </row>
    <row r="30" spans="2:7" s="5" customFormat="1">
      <c r="B30" s="59" t="s">
        <v>74</v>
      </c>
      <c r="C30" s="59"/>
      <c r="D30" s="13" t="s">
        <v>91</v>
      </c>
      <c r="E30" s="9"/>
      <c r="F30" s="13">
        <v>0.5</v>
      </c>
      <c r="G30" s="15">
        <f t="shared" si="0"/>
        <v>0</v>
      </c>
    </row>
    <row r="31" spans="2:7" s="5" customFormat="1">
      <c r="B31" s="59" t="s">
        <v>75</v>
      </c>
      <c r="C31" s="59"/>
      <c r="D31" s="13" t="s">
        <v>91</v>
      </c>
      <c r="E31" s="9"/>
      <c r="F31" s="13">
        <v>0.2</v>
      </c>
      <c r="G31" s="14">
        <f t="shared" si="0"/>
        <v>0</v>
      </c>
    </row>
    <row r="32" spans="2:7" s="5" customFormat="1">
      <c r="B32" s="59" t="s">
        <v>76</v>
      </c>
      <c r="C32" s="59"/>
      <c r="D32" s="13" t="s">
        <v>91</v>
      </c>
      <c r="E32" s="9"/>
      <c r="F32" s="13">
        <v>0.05</v>
      </c>
      <c r="G32" s="14">
        <f t="shared" si="0"/>
        <v>0</v>
      </c>
    </row>
    <row r="33" spans="2:8" s="5" customFormat="1">
      <c r="B33" s="59" t="s">
        <v>77</v>
      </c>
      <c r="C33" s="59"/>
      <c r="D33" s="13" t="s">
        <v>91</v>
      </c>
      <c r="E33" s="9"/>
      <c r="F33" s="13">
        <v>0.05</v>
      </c>
      <c r="G33" s="14">
        <f t="shared" si="0"/>
        <v>0</v>
      </c>
    </row>
    <row r="34" spans="2:8" s="5" customFormat="1">
      <c r="B34" s="59" t="s">
        <v>78</v>
      </c>
      <c r="C34" s="59"/>
      <c r="D34" s="13" t="s">
        <v>91</v>
      </c>
      <c r="E34" s="9"/>
      <c r="F34" s="13">
        <v>0.05</v>
      </c>
      <c r="G34" s="14">
        <f t="shared" si="0"/>
        <v>0</v>
      </c>
    </row>
    <row r="35" spans="2:8" s="5" customFormat="1">
      <c r="B35" s="59" t="s">
        <v>79</v>
      </c>
      <c r="C35" s="59"/>
      <c r="D35" s="13" t="s">
        <v>91</v>
      </c>
      <c r="E35" s="9"/>
      <c r="F35" s="13">
        <v>0.2</v>
      </c>
      <c r="G35" s="14">
        <f t="shared" si="0"/>
        <v>0</v>
      </c>
    </row>
    <row r="36" spans="2:8" s="5" customFormat="1">
      <c r="B36" s="59" t="s">
        <v>83</v>
      </c>
      <c r="C36" s="59"/>
      <c r="D36" s="13" t="s">
        <v>91</v>
      </c>
      <c r="E36" s="9"/>
      <c r="F36" s="13">
        <v>0.2</v>
      </c>
      <c r="G36" s="14">
        <f t="shared" si="0"/>
        <v>0</v>
      </c>
      <c r="H36" s="16"/>
    </row>
    <row r="37" spans="2:8" s="5" customFormat="1">
      <c r="B37" s="59" t="s">
        <v>92</v>
      </c>
      <c r="C37" s="59"/>
      <c r="D37" s="13" t="s">
        <v>91</v>
      </c>
      <c r="E37" s="9"/>
      <c r="F37" s="13">
        <v>0.2</v>
      </c>
      <c r="G37" s="14">
        <f t="shared" si="0"/>
        <v>0</v>
      </c>
      <c r="H37" s="16"/>
    </row>
    <row r="38" spans="2:8" s="5" customFormat="1">
      <c r="B38" s="59" t="s">
        <v>80</v>
      </c>
      <c r="C38" s="59"/>
      <c r="D38" s="13" t="s">
        <v>91</v>
      </c>
      <c r="E38" s="9"/>
      <c r="F38" s="13">
        <v>0.05</v>
      </c>
      <c r="G38" s="14">
        <f t="shared" si="0"/>
        <v>0</v>
      </c>
      <c r="H38" s="16"/>
    </row>
    <row r="39" spans="2:8" s="5" customFormat="1">
      <c r="B39" s="68" t="s">
        <v>115</v>
      </c>
      <c r="C39" s="69"/>
      <c r="D39" s="13" t="s">
        <v>91</v>
      </c>
      <c r="E39" s="9"/>
      <c r="F39" s="13"/>
      <c r="G39" s="14"/>
      <c r="H39" s="16"/>
    </row>
    <row r="40" spans="2:8" s="5" customFormat="1">
      <c r="B40" s="68" t="s">
        <v>115</v>
      </c>
      <c r="C40" s="69"/>
      <c r="D40" s="13" t="s">
        <v>91</v>
      </c>
      <c r="E40" s="9"/>
      <c r="F40" s="13"/>
      <c r="G40" s="14"/>
      <c r="H40" s="16"/>
    </row>
    <row r="41" spans="2:8" s="5" customFormat="1">
      <c r="B41" s="68" t="s">
        <v>115</v>
      </c>
      <c r="C41" s="69"/>
      <c r="D41" s="13" t="s">
        <v>91</v>
      </c>
      <c r="E41" s="9"/>
      <c r="F41" s="13"/>
      <c r="G41" s="14"/>
      <c r="H41" s="16"/>
    </row>
    <row r="42" spans="2:8" s="5" customFormat="1">
      <c r="B42" s="68" t="s">
        <v>115</v>
      </c>
      <c r="C42" s="69"/>
      <c r="D42" s="13" t="s">
        <v>91</v>
      </c>
      <c r="E42" s="9"/>
      <c r="F42" s="13"/>
      <c r="G42" s="14"/>
      <c r="H42" s="16"/>
    </row>
    <row r="43" spans="2:8" s="5" customFormat="1">
      <c r="B43" s="60" t="s">
        <v>115</v>
      </c>
      <c r="C43" s="61"/>
      <c r="D43" s="13" t="s">
        <v>91</v>
      </c>
      <c r="E43" s="9"/>
      <c r="F43" s="13"/>
      <c r="G43" s="14"/>
      <c r="H43" s="16"/>
    </row>
    <row r="44" spans="2:8" customFormat="1" ht="15">
      <c r="B44" s="76" t="s">
        <v>126</v>
      </c>
      <c r="C44" s="76"/>
      <c r="D44" s="76"/>
      <c r="E44" s="37">
        <f>SUM(E15:E43)</f>
        <v>0</v>
      </c>
      <c r="G44" s="37">
        <f>SUM(G15:G43)</f>
        <v>0</v>
      </c>
    </row>
    <row r="45" spans="2:8" customFormat="1" ht="15"/>
    <row r="46" spans="2:8" customFormat="1" ht="15">
      <c r="B46" s="76" t="s">
        <v>127</v>
      </c>
      <c r="C46" s="76"/>
      <c r="D46" s="76"/>
      <c r="E46" s="76"/>
      <c r="F46" s="76" t="e">
        <f>E15/E44</f>
        <v>#DIV/0!</v>
      </c>
      <c r="G46" s="76"/>
    </row>
    <row r="47" spans="2:8" customFormat="1" ht="15">
      <c r="B47" s="76" t="s">
        <v>128</v>
      </c>
      <c r="C47" s="76"/>
      <c r="D47" s="76"/>
      <c r="E47" s="76"/>
      <c r="F47" s="76" t="e">
        <f>G15/G44</f>
        <v>#DIV/0!</v>
      </c>
      <c r="G47" s="76"/>
    </row>
    <row r="48" spans="2:8" s="5" customFormat="1">
      <c r="B48" s="83"/>
      <c r="C48" s="83"/>
    </row>
    <row r="49" spans="2:13" s="5" customFormat="1" ht="24">
      <c r="B49" s="7" t="s">
        <v>117</v>
      </c>
      <c r="C49" s="40"/>
      <c r="D49" s="41"/>
      <c r="E49" s="42"/>
    </row>
    <row r="50" spans="2:13" s="5" customFormat="1">
      <c r="B50" s="17"/>
      <c r="C50" s="18"/>
      <c r="D50" s="16"/>
    </row>
    <row r="51" spans="2:13" s="5" customFormat="1">
      <c r="B51" s="62" t="s">
        <v>141</v>
      </c>
      <c r="C51" s="63"/>
      <c r="D51" s="19" t="s">
        <v>86</v>
      </c>
      <c r="E51" s="20"/>
      <c r="K51" s="16"/>
      <c r="L51" s="16"/>
      <c r="M51" s="16"/>
    </row>
    <row r="52" spans="2:13" s="23" customFormat="1" ht="26.25" customHeight="1">
      <c r="B52" s="21" t="s">
        <v>142</v>
      </c>
      <c r="C52" s="22" t="s">
        <v>123</v>
      </c>
      <c r="D52" s="77" t="s">
        <v>86</v>
      </c>
      <c r="E52" s="80"/>
      <c r="K52" s="24"/>
      <c r="L52" s="24"/>
      <c r="M52" s="24"/>
    </row>
    <row r="53" spans="2:13" s="23" customFormat="1">
      <c r="B53" s="25"/>
      <c r="C53" s="26" t="s">
        <v>105</v>
      </c>
      <c r="D53" s="78"/>
      <c r="E53" s="81"/>
      <c r="K53" s="24"/>
      <c r="L53" s="24"/>
      <c r="M53" s="24"/>
    </row>
    <row r="54" spans="2:13" s="23" customFormat="1">
      <c r="B54" s="25"/>
      <c r="C54" s="26" t="s">
        <v>104</v>
      </c>
      <c r="D54" s="78"/>
      <c r="E54" s="81"/>
      <c r="K54" s="24"/>
      <c r="L54" s="24"/>
      <c r="M54" s="24"/>
    </row>
    <row r="55" spans="2:13" s="23" customFormat="1">
      <c r="B55" s="25"/>
      <c r="C55" s="26" t="s">
        <v>93</v>
      </c>
      <c r="D55" s="78"/>
      <c r="E55" s="81"/>
      <c r="K55" s="24"/>
      <c r="L55" s="24"/>
      <c r="M55" s="24"/>
    </row>
    <row r="56" spans="2:13" s="23" customFormat="1">
      <c r="B56" s="25"/>
      <c r="C56" s="27" t="s">
        <v>106</v>
      </c>
      <c r="D56" s="79"/>
      <c r="E56" s="82"/>
      <c r="K56" s="24"/>
      <c r="L56" s="24"/>
      <c r="M56" s="24"/>
    </row>
    <row r="57" spans="2:13" s="5" customFormat="1" ht="24" customHeight="1">
      <c r="B57" s="62" t="s">
        <v>143</v>
      </c>
      <c r="C57" s="63"/>
      <c r="D57" s="19" t="s">
        <v>57</v>
      </c>
      <c r="E57" s="39" t="e">
        <f>E52/E51</f>
        <v>#DIV/0!</v>
      </c>
      <c r="K57" s="16"/>
      <c r="M57" s="16"/>
    </row>
    <row r="58" spans="2:13" s="5" customFormat="1" ht="24">
      <c r="B58" s="7" t="s">
        <v>117</v>
      </c>
      <c r="C58" s="48"/>
      <c r="D58" s="49"/>
      <c r="E58" s="50"/>
      <c r="K58" s="16"/>
      <c r="M58" s="16"/>
    </row>
    <row r="59" spans="2:13" customFormat="1" ht="15"/>
    <row r="60" spans="2:13" customFormat="1" ht="15">
      <c r="B60" s="76" t="s">
        <v>129</v>
      </c>
      <c r="C60" s="76"/>
      <c r="D60" s="76"/>
      <c r="E60" s="76"/>
      <c r="F60" s="76" t="e">
        <f>E57</f>
        <v>#DIV/0!</v>
      </c>
      <c r="G60" s="76"/>
    </row>
    <row r="61" spans="2:13" s="5" customFormat="1">
      <c r="B61" s="17"/>
      <c r="C61" s="18"/>
      <c r="D61" s="16"/>
      <c r="K61" s="16"/>
      <c r="L61" s="16"/>
      <c r="M61" s="16"/>
    </row>
    <row r="62" spans="2:13" s="5" customFormat="1">
      <c r="B62" s="28" t="s">
        <v>108</v>
      </c>
      <c r="C62" s="18"/>
      <c r="D62" s="16"/>
      <c r="K62" s="16"/>
      <c r="L62" s="16"/>
      <c r="M62" s="16"/>
    </row>
    <row r="63" spans="2:13" s="5" customFormat="1" ht="12" customHeight="1">
      <c r="B63" s="45" t="s">
        <v>101</v>
      </c>
      <c r="C63" s="45"/>
      <c r="D63" s="45"/>
      <c r="E63" s="45"/>
      <c r="K63" s="16"/>
      <c r="L63" s="16"/>
      <c r="M63" s="16"/>
    </row>
    <row r="64" spans="2:13" s="5" customFormat="1" ht="27" customHeight="1">
      <c r="B64" s="45"/>
      <c r="C64" s="45"/>
      <c r="D64" s="45"/>
      <c r="E64" s="45"/>
      <c r="K64" s="16"/>
      <c r="L64" s="16"/>
      <c r="M64" s="16"/>
    </row>
    <row r="65" spans="2:13" s="23" customFormat="1" ht="12" customHeight="1">
      <c r="B65" s="25" t="s">
        <v>144</v>
      </c>
      <c r="C65" s="46" t="s">
        <v>98</v>
      </c>
      <c r="D65" s="46"/>
      <c r="E65" s="46"/>
      <c r="K65" s="24"/>
      <c r="L65" s="24"/>
      <c r="M65" s="24"/>
    </row>
    <row r="66" spans="2:13" s="23" customFormat="1" ht="12" customHeight="1">
      <c r="B66" s="25"/>
      <c r="C66" s="46" t="s">
        <v>97</v>
      </c>
      <c r="D66" s="46"/>
      <c r="E66" s="46"/>
      <c r="K66" s="24"/>
      <c r="L66" s="24"/>
      <c r="M66" s="24"/>
    </row>
    <row r="67" spans="2:13" s="23" customFormat="1" ht="15" customHeight="1">
      <c r="B67" s="25"/>
      <c r="C67" s="46" t="s">
        <v>99</v>
      </c>
      <c r="D67" s="46"/>
      <c r="E67" s="46"/>
      <c r="F67" s="95" t="s">
        <v>130</v>
      </c>
      <c r="G67" s="95"/>
      <c r="K67" s="24"/>
      <c r="L67" s="24"/>
      <c r="M67" s="24"/>
    </row>
    <row r="68" spans="2:13" s="5" customFormat="1" ht="15">
      <c r="B68" s="29" t="s">
        <v>120</v>
      </c>
      <c r="C68" s="48"/>
      <c r="D68" s="49"/>
      <c r="E68" s="50"/>
      <c r="F68" s="88">
        <v>0.2</v>
      </c>
      <c r="G68" s="89"/>
    </row>
    <row r="69" spans="2:13" s="5" customFormat="1" ht="15">
      <c r="B69" s="29" t="s">
        <v>121</v>
      </c>
      <c r="C69" s="51"/>
      <c r="D69" s="51"/>
      <c r="E69" s="51"/>
      <c r="F69" s="88">
        <v>0.35</v>
      </c>
      <c r="G69" s="89"/>
    </row>
    <row r="70" spans="2:13" s="5" customFormat="1" ht="24.75">
      <c r="B70" s="29" t="s">
        <v>122</v>
      </c>
      <c r="C70" s="51"/>
      <c r="D70" s="51"/>
      <c r="E70" s="51"/>
      <c r="F70" s="88">
        <v>0.45</v>
      </c>
      <c r="G70" s="89"/>
    </row>
    <row r="71" spans="2:13" s="5" customFormat="1" ht="24">
      <c r="B71" s="7" t="s">
        <v>117</v>
      </c>
      <c r="C71" s="48"/>
      <c r="D71" s="49"/>
      <c r="E71" s="50"/>
      <c r="F71" s="90">
        <f>SUM(F68:F70)</f>
        <v>1</v>
      </c>
      <c r="G71" s="91"/>
    </row>
    <row r="72" spans="2:13" s="5" customFormat="1">
      <c r="B72" s="17"/>
      <c r="C72" s="18"/>
      <c r="D72" s="18"/>
    </row>
    <row r="73" spans="2:13" s="5" customFormat="1" ht="15">
      <c r="B73" s="84" t="s">
        <v>131</v>
      </c>
      <c r="C73" s="84"/>
      <c r="D73" s="84"/>
      <c r="E73" s="84"/>
      <c r="F73" s="84" t="e">
        <f>F46*F68+F47*F69+F60*F70</f>
        <v>#DIV/0!</v>
      </c>
      <c r="G73" s="84"/>
    </row>
    <row r="74" spans="2:13" s="5" customFormat="1">
      <c r="B74" s="17"/>
      <c r="C74" s="18"/>
      <c r="D74" s="18"/>
    </row>
    <row r="75" spans="2:13" s="31" customFormat="1">
      <c r="B75" s="17"/>
      <c r="C75" s="30"/>
      <c r="D75" s="30"/>
    </row>
    <row r="76" spans="2:13" s="5" customFormat="1">
      <c r="B76" s="32" t="s">
        <v>109</v>
      </c>
      <c r="C76" s="32"/>
    </row>
    <row r="77" spans="2:13" s="5" customFormat="1">
      <c r="B77" s="45" t="s">
        <v>88</v>
      </c>
      <c r="C77" s="45"/>
      <c r="D77" s="45"/>
      <c r="E77" s="45"/>
    </row>
    <row r="78" spans="2:13" s="5" customFormat="1">
      <c r="B78" s="17" t="s">
        <v>102</v>
      </c>
      <c r="C78" s="17" t="s">
        <v>30</v>
      </c>
    </row>
    <row r="79" spans="2:13" s="5" customFormat="1">
      <c r="C79" s="17" t="s">
        <v>20</v>
      </c>
    </row>
    <row r="80" spans="2:13" s="5" customFormat="1">
      <c r="C80" s="17" t="s">
        <v>21</v>
      </c>
    </row>
    <row r="81" spans="2:5" s="5" customFormat="1">
      <c r="C81" s="17" t="s">
        <v>22</v>
      </c>
    </row>
    <row r="82" spans="2:5" s="5" customFormat="1">
      <c r="C82" s="17" t="s">
        <v>23</v>
      </c>
    </row>
    <row r="83" spans="2:5" s="5" customFormat="1">
      <c r="C83" s="17" t="s">
        <v>31</v>
      </c>
    </row>
    <row r="84" spans="2:5" s="5" customFormat="1">
      <c r="C84" s="17" t="s">
        <v>24</v>
      </c>
    </row>
    <row r="85" spans="2:5" s="5" customFormat="1">
      <c r="C85" s="33" t="s">
        <v>38</v>
      </c>
    </row>
    <row r="86" spans="2:5" s="5" customFormat="1">
      <c r="B86" s="53" t="s">
        <v>35</v>
      </c>
      <c r="C86" s="54"/>
      <c r="D86" s="13" t="s">
        <v>1</v>
      </c>
      <c r="E86" s="9"/>
    </row>
    <row r="87" spans="2:5" s="5" customFormat="1" ht="24">
      <c r="B87" s="7" t="s">
        <v>117</v>
      </c>
      <c r="C87" s="40"/>
      <c r="D87" s="41"/>
      <c r="E87" s="42"/>
    </row>
    <row r="88" spans="2:5" s="5" customFormat="1">
      <c r="B88" s="32"/>
      <c r="C88" s="32"/>
      <c r="D88" s="16"/>
    </row>
    <row r="89" spans="2:5" s="5" customFormat="1" ht="24">
      <c r="B89" s="32" t="s">
        <v>110</v>
      </c>
      <c r="C89" s="32"/>
      <c r="D89" s="16"/>
    </row>
    <row r="90" spans="2:5" s="5" customFormat="1">
      <c r="B90" s="47" t="s">
        <v>145</v>
      </c>
      <c r="C90" s="47"/>
      <c r="D90" s="47"/>
      <c r="E90" s="47"/>
    </row>
    <row r="91" spans="2:5" s="5" customFormat="1">
      <c r="B91" s="55" t="s">
        <v>146</v>
      </c>
      <c r="C91" s="55"/>
      <c r="D91" s="13" t="s">
        <v>1</v>
      </c>
      <c r="E91" s="34"/>
    </row>
    <row r="92" spans="2:5" s="5" customFormat="1" ht="24">
      <c r="B92" s="7" t="s">
        <v>118</v>
      </c>
      <c r="C92" s="40"/>
      <c r="D92" s="41"/>
      <c r="E92" s="42"/>
    </row>
    <row r="93" spans="2:5" s="5" customFormat="1">
      <c r="B93" s="32"/>
      <c r="C93" s="32"/>
      <c r="D93" s="16"/>
    </row>
    <row r="94" spans="2:5" s="5" customFormat="1">
      <c r="B94" s="4" t="s">
        <v>17</v>
      </c>
      <c r="C94" s="4"/>
      <c r="D94" s="16"/>
    </row>
    <row r="95" spans="2:5" s="5" customFormat="1">
      <c r="B95" s="45" t="s">
        <v>147</v>
      </c>
      <c r="C95" s="45"/>
      <c r="D95" s="16"/>
    </row>
    <row r="96" spans="2:5" s="5" customFormat="1">
      <c r="B96" s="17" t="s">
        <v>102</v>
      </c>
      <c r="C96" s="17" t="s">
        <v>40</v>
      </c>
      <c r="D96" s="16"/>
    </row>
    <row r="97" spans="2:5" s="5" customFormat="1">
      <c r="C97" s="17" t="s">
        <v>14</v>
      </c>
      <c r="D97" s="16"/>
    </row>
    <row r="98" spans="2:5" s="5" customFormat="1">
      <c r="C98" s="17" t="s">
        <v>8</v>
      </c>
      <c r="D98" s="16"/>
    </row>
    <row r="99" spans="2:5" s="5" customFormat="1">
      <c r="C99" s="17" t="s">
        <v>13</v>
      </c>
      <c r="D99" s="16"/>
    </row>
    <row r="100" spans="2:5" s="5" customFormat="1">
      <c r="C100" s="17" t="s">
        <v>15</v>
      </c>
      <c r="D100" s="16"/>
      <c r="E100" s="17"/>
    </row>
    <row r="101" spans="2:5" s="5" customFormat="1" ht="24">
      <c r="C101" s="17" t="s">
        <v>41</v>
      </c>
    </row>
    <row r="102" spans="2:5" s="5" customFormat="1">
      <c r="C102" s="17" t="s">
        <v>18</v>
      </c>
    </row>
    <row r="103" spans="2:5" s="5" customFormat="1">
      <c r="C103" s="17" t="s">
        <v>42</v>
      </c>
    </row>
    <row r="104" spans="2:5" s="5" customFormat="1">
      <c r="C104" s="17" t="s">
        <v>43</v>
      </c>
    </row>
    <row r="105" spans="2:5" s="5" customFormat="1">
      <c r="C105" s="16" t="s">
        <v>39</v>
      </c>
    </row>
    <row r="106" spans="2:5" s="5" customFormat="1">
      <c r="C106" s="33" t="s">
        <v>38</v>
      </c>
    </row>
    <row r="107" spans="2:5" s="5" customFormat="1">
      <c r="B107" s="55" t="s">
        <v>44</v>
      </c>
      <c r="C107" s="56"/>
      <c r="D107" s="13" t="s">
        <v>1</v>
      </c>
      <c r="E107" s="34"/>
    </row>
    <row r="108" spans="2:5" s="5" customFormat="1" ht="24">
      <c r="B108" s="7" t="s">
        <v>117</v>
      </c>
      <c r="C108" s="40"/>
      <c r="D108" s="41"/>
      <c r="E108" s="42"/>
    </row>
    <row r="109" spans="2:5" s="5" customFormat="1">
      <c r="B109" s="17"/>
      <c r="C109" s="18"/>
    </row>
    <row r="110" spans="2:5" s="5" customFormat="1">
      <c r="B110" s="4" t="s">
        <v>111</v>
      </c>
      <c r="C110" s="4"/>
    </row>
    <row r="111" spans="2:5" s="5" customFormat="1">
      <c r="B111" s="45" t="s">
        <v>148</v>
      </c>
      <c r="C111" s="45"/>
      <c r="D111" s="45"/>
      <c r="E111" s="45"/>
    </row>
    <row r="112" spans="2:5" s="5" customFormat="1">
      <c r="B112" s="17" t="s">
        <v>102</v>
      </c>
      <c r="C112" s="16" t="s">
        <v>45</v>
      </c>
    </row>
    <row r="113" spans="2:5" s="5" customFormat="1">
      <c r="C113" s="17" t="s">
        <v>12</v>
      </c>
    </row>
    <row r="114" spans="2:5" s="5" customFormat="1">
      <c r="C114" s="17" t="s">
        <v>28</v>
      </c>
    </row>
    <row r="115" spans="2:5" s="5" customFormat="1">
      <c r="C115" s="17" t="s">
        <v>33</v>
      </c>
    </row>
    <row r="116" spans="2:5" s="5" customFormat="1">
      <c r="C116" s="17" t="s">
        <v>25</v>
      </c>
    </row>
    <row r="117" spans="2:5" s="5" customFormat="1">
      <c r="C117" s="17" t="s">
        <v>26</v>
      </c>
    </row>
    <row r="118" spans="2:5" s="5" customFormat="1">
      <c r="C118" s="17" t="s">
        <v>29</v>
      </c>
    </row>
    <row r="119" spans="2:5" s="5" customFormat="1">
      <c r="C119" s="17" t="s">
        <v>27</v>
      </c>
    </row>
    <row r="120" spans="2:5" s="5" customFormat="1">
      <c r="C120" s="17" t="s">
        <v>9</v>
      </c>
    </row>
    <row r="121" spans="2:5" s="5" customFormat="1">
      <c r="C121" s="17" t="s">
        <v>19</v>
      </c>
    </row>
    <row r="122" spans="2:5" s="5" customFormat="1">
      <c r="C122" s="17" t="s">
        <v>10</v>
      </c>
    </row>
    <row r="123" spans="2:5" s="5" customFormat="1">
      <c r="C123" s="17" t="s">
        <v>11</v>
      </c>
    </row>
    <row r="124" spans="2:5" s="5" customFormat="1">
      <c r="C124" s="33" t="s">
        <v>38</v>
      </c>
    </row>
    <row r="125" spans="2:5" s="5" customFormat="1">
      <c r="B125" s="55" t="s">
        <v>36</v>
      </c>
      <c r="C125" s="56"/>
      <c r="D125" s="13" t="s">
        <v>1</v>
      </c>
      <c r="E125" s="34"/>
    </row>
    <row r="126" spans="2:5" s="5" customFormat="1" ht="24">
      <c r="B126" s="7" t="s">
        <v>117</v>
      </c>
      <c r="C126" s="40"/>
      <c r="D126" s="41"/>
      <c r="E126" s="42"/>
    </row>
    <row r="127" spans="2:5" s="5" customFormat="1">
      <c r="B127" s="17"/>
    </row>
    <row r="128" spans="2:5" s="5" customFormat="1">
      <c r="B128" s="12" t="s">
        <v>124</v>
      </c>
    </row>
    <row r="129" spans="2:7" s="5" customFormat="1">
      <c r="B129" s="92" t="s">
        <v>149</v>
      </c>
      <c r="C129" s="92"/>
      <c r="D129" s="92"/>
      <c r="E129" s="92"/>
    </row>
    <row r="130" spans="2:7" s="5" customFormat="1">
      <c r="B130" s="17" t="s">
        <v>102</v>
      </c>
      <c r="C130" s="16" t="s">
        <v>2</v>
      </c>
    </row>
    <row r="131" spans="2:7" s="5" customFormat="1">
      <c r="C131" s="16" t="s">
        <v>3</v>
      </c>
    </row>
    <row r="132" spans="2:7" s="5" customFormat="1">
      <c r="C132" s="16" t="s">
        <v>4</v>
      </c>
    </row>
    <row r="133" spans="2:7" s="5" customFormat="1">
      <c r="C133" s="16" t="s">
        <v>5</v>
      </c>
    </row>
    <row r="134" spans="2:7" s="5" customFormat="1">
      <c r="C134" s="16" t="s">
        <v>32</v>
      </c>
    </row>
    <row r="135" spans="2:7" s="5" customFormat="1">
      <c r="C135" s="16" t="s">
        <v>6</v>
      </c>
    </row>
    <row r="136" spans="2:7" s="5" customFormat="1">
      <c r="C136" s="17" t="s">
        <v>46</v>
      </c>
    </row>
    <row r="137" spans="2:7" s="5" customFormat="1">
      <c r="C137" s="17" t="s">
        <v>7</v>
      </c>
    </row>
    <row r="138" spans="2:7" s="5" customFormat="1">
      <c r="C138" s="33" t="s">
        <v>38</v>
      </c>
    </row>
    <row r="139" spans="2:7" s="5" customFormat="1">
      <c r="B139" s="55" t="s">
        <v>37</v>
      </c>
      <c r="C139" s="56"/>
      <c r="D139" s="13" t="s">
        <v>1</v>
      </c>
      <c r="E139" s="34"/>
    </row>
    <row r="140" spans="2:7" s="5" customFormat="1" ht="24">
      <c r="B140" s="7" t="s">
        <v>117</v>
      </c>
      <c r="C140" s="40"/>
      <c r="D140" s="41"/>
      <c r="E140" s="42"/>
    </row>
    <row r="141" spans="2:7" s="5" customFormat="1">
      <c r="B141" s="32"/>
      <c r="C141" s="32"/>
      <c r="D141" s="16"/>
    </row>
    <row r="142" spans="2:7" s="5" customFormat="1" ht="15">
      <c r="B142" s="84" t="s">
        <v>132</v>
      </c>
      <c r="C142" s="84"/>
      <c r="D142" s="84"/>
      <c r="E142" s="84"/>
      <c r="F142" s="84">
        <f>E86+E91+E107+E125+E139+E161</f>
        <v>0</v>
      </c>
      <c r="G142" s="84"/>
    </row>
    <row r="143" spans="2:7" s="5" customFormat="1" ht="15">
      <c r="B143" s="84" t="s">
        <v>133</v>
      </c>
      <c r="C143" s="84"/>
      <c r="D143" s="84"/>
      <c r="E143" s="84"/>
      <c r="F143" s="85" t="e">
        <f>F142*F73</f>
        <v>#DIV/0!</v>
      </c>
      <c r="G143" s="86"/>
    </row>
    <row r="144" spans="2:7" s="5" customFormat="1">
      <c r="B144" s="32"/>
      <c r="C144" s="32"/>
      <c r="D144" s="16"/>
    </row>
    <row r="145" spans="2:5" s="5" customFormat="1" ht="24">
      <c r="B145" s="12" t="s">
        <v>125</v>
      </c>
    </row>
    <row r="146" spans="2:5" s="5" customFormat="1">
      <c r="B146" s="92" t="s">
        <v>52</v>
      </c>
      <c r="C146" s="92"/>
      <c r="D146" s="92"/>
      <c r="E146" s="92"/>
    </row>
    <row r="147" spans="2:5" s="5" customFormat="1">
      <c r="B147" s="17" t="s">
        <v>102</v>
      </c>
      <c r="C147" s="16" t="s">
        <v>54</v>
      </c>
    </row>
    <row r="148" spans="2:5" s="5" customFormat="1">
      <c r="C148" s="16" t="s">
        <v>53</v>
      </c>
    </row>
    <row r="149" spans="2:5" s="5" customFormat="1">
      <c r="C149" s="16" t="s">
        <v>55</v>
      </c>
    </row>
    <row r="150" spans="2:5" s="5" customFormat="1">
      <c r="C150" s="16" t="s">
        <v>56</v>
      </c>
      <c r="E150" s="35"/>
    </row>
    <row r="151" spans="2:5" s="5" customFormat="1">
      <c r="B151" s="55" t="s">
        <v>95</v>
      </c>
      <c r="C151" s="55"/>
      <c r="D151" s="13" t="s">
        <v>1</v>
      </c>
      <c r="E151" s="34"/>
    </row>
    <row r="152" spans="2:5" s="5" customFormat="1">
      <c r="B152" s="93" t="s">
        <v>96</v>
      </c>
      <c r="C152" s="94"/>
      <c r="D152" s="13" t="s">
        <v>57</v>
      </c>
      <c r="E152" s="34"/>
    </row>
    <row r="153" spans="2:5" s="5" customFormat="1" ht="24">
      <c r="B153" s="7" t="s">
        <v>117</v>
      </c>
      <c r="C153" s="40"/>
      <c r="D153" s="41"/>
      <c r="E153" s="42"/>
    </row>
    <row r="154" spans="2:5" s="5" customFormat="1">
      <c r="B154" s="32"/>
      <c r="C154" s="32"/>
      <c r="D154" s="16"/>
    </row>
    <row r="155" spans="2:5" s="5" customFormat="1">
      <c r="B155" s="4" t="s">
        <v>112</v>
      </c>
    </row>
    <row r="156" spans="2:5" s="5" customFormat="1">
      <c r="B156" s="45" t="s">
        <v>87</v>
      </c>
      <c r="C156" s="45"/>
      <c r="D156" s="45"/>
      <c r="E156" s="45"/>
    </row>
    <row r="157" spans="2:5" s="5" customFormat="1">
      <c r="B157" s="17" t="s">
        <v>102</v>
      </c>
      <c r="C157" s="16" t="s">
        <v>47</v>
      </c>
    </row>
    <row r="158" spans="2:5" s="5" customFormat="1">
      <c r="B158" s="16"/>
      <c r="C158" s="16" t="s">
        <v>48</v>
      </c>
    </row>
    <row r="159" spans="2:5" s="5" customFormat="1">
      <c r="B159" s="16"/>
      <c r="C159" s="16" t="s">
        <v>51</v>
      </c>
    </row>
    <row r="160" spans="2:5" s="5" customFormat="1">
      <c r="B160" s="16"/>
      <c r="C160" s="36" t="s">
        <v>50</v>
      </c>
    </row>
    <row r="161" spans="2:7" s="5" customFormat="1">
      <c r="B161" s="43" t="s">
        <v>49</v>
      </c>
      <c r="C161" s="44"/>
      <c r="D161" s="13" t="s">
        <v>1</v>
      </c>
      <c r="E161" s="34"/>
    </row>
    <row r="162" spans="2:7" s="5" customFormat="1" ht="24">
      <c r="B162" s="7" t="s">
        <v>117</v>
      </c>
      <c r="C162" s="40"/>
      <c r="D162" s="41"/>
      <c r="E162" s="42"/>
    </row>
    <row r="163" spans="2:7" s="5" customFormat="1"/>
    <row r="164" spans="2:7" s="5" customFormat="1" ht="24">
      <c r="B164" s="4" t="s">
        <v>113</v>
      </c>
    </row>
    <row r="165" spans="2:7" s="5" customFormat="1">
      <c r="B165" s="45" t="s">
        <v>58</v>
      </c>
      <c r="C165" s="45"/>
      <c r="D165" s="45"/>
      <c r="E165" s="45"/>
    </row>
    <row r="166" spans="2:7" s="5" customFormat="1">
      <c r="B166" s="17" t="s">
        <v>102</v>
      </c>
      <c r="C166" s="16" t="s">
        <v>59</v>
      </c>
    </row>
    <row r="167" spans="2:7" s="5" customFormat="1">
      <c r="B167" s="16"/>
      <c r="C167" s="16" t="s">
        <v>94</v>
      </c>
    </row>
    <row r="168" spans="2:7" s="5" customFormat="1">
      <c r="B168" s="16"/>
      <c r="C168" s="16" t="s">
        <v>60</v>
      </c>
    </row>
    <row r="169" spans="2:7" s="5" customFormat="1">
      <c r="B169" s="16"/>
      <c r="C169" s="36" t="s">
        <v>61</v>
      </c>
    </row>
    <row r="170" spans="2:7" s="5" customFormat="1">
      <c r="B170" s="43" t="s">
        <v>62</v>
      </c>
      <c r="C170" s="44"/>
      <c r="D170" s="13" t="s">
        <v>1</v>
      </c>
      <c r="E170" s="34"/>
    </row>
    <row r="171" spans="2:7" s="5" customFormat="1" ht="24">
      <c r="B171" s="7" t="s">
        <v>117</v>
      </c>
      <c r="C171" s="40"/>
      <c r="D171" s="41"/>
      <c r="E171" s="42"/>
    </row>
    <row r="172" spans="2:7" s="5" customFormat="1"/>
    <row r="173" spans="2:7" s="5" customFormat="1" ht="15">
      <c r="B173" s="84" t="s">
        <v>134</v>
      </c>
      <c r="C173" s="84"/>
      <c r="D173" s="84"/>
      <c r="E173" s="84"/>
      <c r="F173" s="84">
        <f>E151*E152+E170</f>
        <v>0</v>
      </c>
      <c r="G173" s="84"/>
    </row>
    <row r="174" spans="2:7" s="5" customFormat="1" ht="12.75" thickBot="1"/>
    <row r="175" spans="2:7" s="5" customFormat="1" ht="16.5" thickTop="1" thickBot="1">
      <c r="B175" s="87" t="s">
        <v>135</v>
      </c>
      <c r="C175" s="87"/>
      <c r="D175" s="87"/>
      <c r="E175" s="87"/>
      <c r="F175" s="87" t="e">
        <f>F143+F173</f>
        <v>#DIV/0!</v>
      </c>
      <c r="G175" s="87"/>
    </row>
    <row r="176" spans="2:7" s="5" customFormat="1" ht="12.75" thickTop="1"/>
    <row r="177" spans="2:5" s="5" customFormat="1" ht="29.25" customHeight="1">
      <c r="B177" s="7" t="s">
        <v>119</v>
      </c>
      <c r="C177" s="40"/>
      <c r="D177" s="41"/>
      <c r="E177" s="42"/>
    </row>
  </sheetData>
  <sheetProtection sheet="1" objects="1" scenarios="1" selectLockedCells="1"/>
  <mergeCells count="101">
    <mergeCell ref="F143:G143"/>
    <mergeCell ref="B173:E173"/>
    <mergeCell ref="F173:G173"/>
    <mergeCell ref="B175:E175"/>
    <mergeCell ref="F175:G175"/>
    <mergeCell ref="B60:E60"/>
    <mergeCell ref="F60:G60"/>
    <mergeCell ref="B73:E73"/>
    <mergeCell ref="F73:G73"/>
    <mergeCell ref="B142:E142"/>
    <mergeCell ref="F142:G142"/>
    <mergeCell ref="F68:G68"/>
    <mergeCell ref="F69:G69"/>
    <mergeCell ref="F70:G70"/>
    <mergeCell ref="F71:G71"/>
    <mergeCell ref="B129:E129"/>
    <mergeCell ref="B151:C151"/>
    <mergeCell ref="B161:C161"/>
    <mergeCell ref="B146:E146"/>
    <mergeCell ref="B152:C152"/>
    <mergeCell ref="B156:E156"/>
    <mergeCell ref="F67:G67"/>
    <mergeCell ref="B95:C95"/>
    <mergeCell ref="C49:E49"/>
    <mergeCell ref="B44:D44"/>
    <mergeCell ref="F46:G46"/>
    <mergeCell ref="F47:G47"/>
    <mergeCell ref="B46:E46"/>
    <mergeCell ref="B47:E47"/>
    <mergeCell ref="B51:C51"/>
    <mergeCell ref="D52:D56"/>
    <mergeCell ref="E52:E56"/>
    <mergeCell ref="B48:C48"/>
    <mergeCell ref="B4:E4"/>
    <mergeCell ref="B42:C42"/>
    <mergeCell ref="B14:C14"/>
    <mergeCell ref="B7:C7"/>
    <mergeCell ref="B39:C39"/>
    <mergeCell ref="B40:C40"/>
    <mergeCell ref="B25:C25"/>
    <mergeCell ref="B26:C26"/>
    <mergeCell ref="B27:C27"/>
    <mergeCell ref="B28:C28"/>
    <mergeCell ref="B29:C29"/>
    <mergeCell ref="C11:E11"/>
    <mergeCell ref="B20:C20"/>
    <mergeCell ref="B18:C18"/>
    <mergeCell ref="B19:C19"/>
    <mergeCell ref="B21:C21"/>
    <mergeCell ref="B22:C22"/>
    <mergeCell ref="B23:C23"/>
    <mergeCell ref="B24:C24"/>
    <mergeCell ref="B30:C30"/>
    <mergeCell ref="B41:C41"/>
    <mergeCell ref="B1:E1"/>
    <mergeCell ref="B86:C86"/>
    <mergeCell ref="B91:C91"/>
    <mergeCell ref="B125:C125"/>
    <mergeCell ref="B139:C139"/>
    <mergeCell ref="B107:C107"/>
    <mergeCell ref="B15:C15"/>
    <mergeCell ref="B16:C16"/>
    <mergeCell ref="B17:C17"/>
    <mergeCell ref="B2:E2"/>
    <mergeCell ref="B31:C31"/>
    <mergeCell ref="B32:C32"/>
    <mergeCell ref="B33:C33"/>
    <mergeCell ref="B43:C43"/>
    <mergeCell ref="B34:C34"/>
    <mergeCell ref="C58:E58"/>
    <mergeCell ref="B57:C57"/>
    <mergeCell ref="B8:C8"/>
    <mergeCell ref="B9:C9"/>
    <mergeCell ref="B10:C10"/>
    <mergeCell ref="B35:C35"/>
    <mergeCell ref="B36:C36"/>
    <mergeCell ref="B37:C37"/>
    <mergeCell ref="B38:C38"/>
    <mergeCell ref="C177:E177"/>
    <mergeCell ref="C153:E153"/>
    <mergeCell ref="C162:E162"/>
    <mergeCell ref="C171:E171"/>
    <mergeCell ref="B170:C170"/>
    <mergeCell ref="B165:E165"/>
    <mergeCell ref="B63:E64"/>
    <mergeCell ref="C65:E65"/>
    <mergeCell ref="C66:E66"/>
    <mergeCell ref="C67:E67"/>
    <mergeCell ref="B77:E77"/>
    <mergeCell ref="B90:E90"/>
    <mergeCell ref="B111:E111"/>
    <mergeCell ref="C108:E108"/>
    <mergeCell ref="C126:E126"/>
    <mergeCell ref="C140:E140"/>
    <mergeCell ref="C87:E87"/>
    <mergeCell ref="C92:E92"/>
    <mergeCell ref="C71:E71"/>
    <mergeCell ref="C68:E68"/>
    <mergeCell ref="C69:E69"/>
    <mergeCell ref="C70:E70"/>
    <mergeCell ref="B143:E143"/>
  </mergeCells>
  <pageMargins left="0.7" right="0.7" top="0.75" bottom="0.75" header="0.3" footer="0.3"/>
  <pageSetup scale="86" fitToHeight="0" orientation="landscape" verticalDpi="0" r:id="rId1"/>
  <rowBreaks count="5" manualBreakCount="5">
    <brk id="34" max="16383" man="1"/>
    <brk id="71" max="16383" man="1"/>
    <brk id="88" max="16383" man="1"/>
    <brk id="123" max="16383" man="1"/>
    <brk id="1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Survey</vt:lpstr>
    </vt:vector>
  </TitlesOfParts>
  <Company>Worcester Polytechnic Institute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Alex</cp:lastModifiedBy>
  <cp:lastPrinted>2012-04-20T08:44:27Z</cp:lastPrinted>
  <dcterms:created xsi:type="dcterms:W3CDTF">2012-02-12T22:52:50Z</dcterms:created>
  <dcterms:modified xsi:type="dcterms:W3CDTF">2012-05-06T13:09:01Z</dcterms:modified>
</cp:coreProperties>
</file>