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autoCompressPictures="0" defaultThemeVersion="124226"/>
  <bookViews>
    <workbookView xWindow="720" yWindow="345" windowWidth="16995" windowHeight="8715"/>
  </bookViews>
  <sheets>
    <sheet name="Tracking &amp; Questionnaire data" sheetId="7" r:id="rId1"/>
    <sheet name="Counting data" sheetId="9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49" i="9"/>
  <c r="AC10"/>
  <c r="AC12"/>
  <c r="AC18"/>
  <c r="AC51"/>
  <c r="AB18"/>
  <c r="AB51"/>
  <c r="AA18"/>
  <c r="AA51"/>
  <c r="Z18"/>
  <c r="Z51"/>
  <c r="Y18"/>
  <c r="Y51"/>
  <c r="X18"/>
  <c r="X51"/>
  <c r="W18"/>
  <c r="W51"/>
  <c r="V18"/>
  <c r="V51"/>
  <c r="U18"/>
  <c r="U51"/>
  <c r="L49"/>
  <c r="N49"/>
  <c r="O49"/>
  <c r="P49"/>
  <c r="Q49"/>
  <c r="R49"/>
  <c r="S49"/>
  <c r="T49"/>
  <c r="T10"/>
  <c r="T12"/>
  <c r="T18"/>
  <c r="T51"/>
  <c r="S18"/>
  <c r="S51"/>
  <c r="R18"/>
  <c r="R51"/>
  <c r="Q18"/>
  <c r="Q51"/>
  <c r="P18"/>
  <c r="P51"/>
  <c r="O18"/>
  <c r="O51"/>
  <c r="N18"/>
  <c r="N51"/>
  <c r="M18"/>
  <c r="M51"/>
  <c r="L18"/>
  <c r="L51"/>
  <c r="K18"/>
  <c r="K51"/>
  <c r="J18"/>
  <c r="J51"/>
  <c r="I12"/>
  <c r="I18"/>
  <c r="I51"/>
  <c r="H18"/>
  <c r="H51"/>
  <c r="G18"/>
  <c r="G51"/>
  <c r="F18"/>
  <c r="F51"/>
  <c r="E18"/>
  <c r="E51"/>
  <c r="D18"/>
  <c r="D51"/>
  <c r="C18"/>
  <c r="C51"/>
  <c r="B12"/>
  <c r="B18"/>
  <c r="B51"/>
  <c r="AC11"/>
  <c r="AC21"/>
  <c r="AC50"/>
  <c r="AB21"/>
  <c r="AB50"/>
  <c r="AA21"/>
  <c r="AA50"/>
  <c r="Z21"/>
  <c r="Z50"/>
  <c r="Y21"/>
  <c r="Y50"/>
  <c r="X21"/>
  <c r="X50"/>
  <c r="W21"/>
  <c r="W50"/>
  <c r="V21"/>
  <c r="V50"/>
  <c r="U21"/>
  <c r="U50"/>
  <c r="T11"/>
  <c r="T21"/>
  <c r="T50"/>
  <c r="S21"/>
  <c r="S50"/>
  <c r="R21"/>
  <c r="R50"/>
  <c r="Q21"/>
  <c r="Q50"/>
  <c r="P21"/>
  <c r="P50"/>
  <c r="O21"/>
  <c r="O50"/>
  <c r="N21"/>
  <c r="N50"/>
  <c r="M21"/>
  <c r="M50"/>
  <c r="L21"/>
  <c r="L50"/>
  <c r="K21"/>
  <c r="K50"/>
  <c r="J21"/>
  <c r="J50"/>
  <c r="I21"/>
  <c r="I50"/>
  <c r="H21"/>
  <c r="H50"/>
  <c r="G21"/>
  <c r="G50"/>
  <c r="F21"/>
  <c r="F50"/>
  <c r="E21"/>
  <c r="E50"/>
  <c r="D21"/>
  <c r="D50"/>
  <c r="C21"/>
  <c r="C50"/>
  <c r="B21"/>
  <c r="B50"/>
  <c r="AC38"/>
  <c r="AC39"/>
  <c r="AC40"/>
  <c r="AC31"/>
  <c r="AC32"/>
  <c r="AC33"/>
  <c r="AC45"/>
  <c r="AC46"/>
  <c r="AC47"/>
  <c r="AB40"/>
  <c r="AB33"/>
  <c r="AB45"/>
  <c r="AB46"/>
  <c r="AB47"/>
  <c r="AA40"/>
  <c r="AA33"/>
  <c r="AA45"/>
  <c r="AA46"/>
  <c r="AA47"/>
  <c r="Z40"/>
  <c r="Z33"/>
  <c r="Z45"/>
  <c r="Z46"/>
  <c r="Z47"/>
  <c r="Y40"/>
  <c r="Y33"/>
  <c r="Y45"/>
  <c r="Y46"/>
  <c r="Y47"/>
  <c r="X40"/>
  <c r="X33"/>
  <c r="X45"/>
  <c r="X46"/>
  <c r="X47"/>
  <c r="W40"/>
  <c r="W33"/>
  <c r="W45"/>
  <c r="W46"/>
  <c r="W47"/>
  <c r="V40"/>
  <c r="V33"/>
  <c r="V45"/>
  <c r="V46"/>
  <c r="V47"/>
  <c r="U40"/>
  <c r="U33"/>
  <c r="U45"/>
  <c r="U46"/>
  <c r="U47"/>
  <c r="T40"/>
  <c r="T33"/>
  <c r="T45"/>
  <c r="T46"/>
  <c r="T47"/>
  <c r="S40"/>
  <c r="S33"/>
  <c r="S45"/>
  <c r="S46"/>
  <c r="S47"/>
  <c r="R40"/>
  <c r="R33"/>
  <c r="R45"/>
  <c r="R46"/>
  <c r="R47"/>
  <c r="Q40"/>
  <c r="Q33"/>
  <c r="Q45"/>
  <c r="Q46"/>
  <c r="Q47"/>
  <c r="P40"/>
  <c r="P33"/>
  <c r="P45"/>
  <c r="P46"/>
  <c r="P47"/>
  <c r="O40"/>
  <c r="O33"/>
  <c r="O45"/>
  <c r="O46"/>
  <c r="O47"/>
  <c r="N40"/>
  <c r="N33"/>
  <c r="N45"/>
  <c r="N46"/>
  <c r="N47"/>
  <c r="M40"/>
  <c r="M33"/>
  <c r="M45"/>
  <c r="M46"/>
  <c r="M47"/>
  <c r="L40"/>
  <c r="L33"/>
  <c r="L45"/>
  <c r="L46"/>
  <c r="L47"/>
  <c r="K40"/>
  <c r="K33"/>
  <c r="K45"/>
  <c r="K46"/>
  <c r="K47"/>
  <c r="J40"/>
  <c r="J33"/>
  <c r="J45"/>
  <c r="J46"/>
  <c r="J47"/>
  <c r="I40"/>
  <c r="I32"/>
  <c r="I33"/>
  <c r="I45"/>
  <c r="I46"/>
  <c r="I47"/>
  <c r="H40"/>
  <c r="H33"/>
  <c r="H45"/>
  <c r="H46"/>
  <c r="H47"/>
  <c r="G40"/>
  <c r="G33"/>
  <c r="G45"/>
  <c r="G46"/>
  <c r="G47"/>
  <c r="F40"/>
  <c r="F33"/>
  <c r="F45"/>
  <c r="F46"/>
  <c r="F47"/>
  <c r="E40"/>
  <c r="E33"/>
  <c r="E45"/>
  <c r="E46"/>
  <c r="E47"/>
  <c r="D40"/>
  <c r="D33"/>
  <c r="D45"/>
  <c r="D46"/>
  <c r="D47"/>
  <c r="C40"/>
  <c r="C33"/>
  <c r="C45"/>
  <c r="C46"/>
  <c r="C47"/>
  <c r="B40"/>
  <c r="B45"/>
  <c r="B46"/>
  <c r="B47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C13"/>
  <c r="AC19"/>
  <c r="AC29"/>
  <c r="AB19"/>
  <c r="AB29"/>
  <c r="AA19"/>
  <c r="AA29"/>
  <c r="Z19"/>
  <c r="Z29"/>
  <c r="Y19"/>
  <c r="Y29"/>
  <c r="X19"/>
  <c r="X29"/>
  <c r="W19"/>
  <c r="W29"/>
  <c r="V19"/>
  <c r="V29"/>
  <c r="U19"/>
  <c r="U29"/>
  <c r="T13"/>
  <c r="T19"/>
  <c r="T29"/>
  <c r="S19"/>
  <c r="S29"/>
  <c r="R19"/>
  <c r="R29"/>
  <c r="Q19"/>
  <c r="Q29"/>
  <c r="P19"/>
  <c r="P29"/>
  <c r="O19"/>
  <c r="O29"/>
  <c r="N19"/>
  <c r="N29"/>
  <c r="M19"/>
  <c r="M29"/>
  <c r="L19"/>
  <c r="L29"/>
  <c r="K19"/>
  <c r="K29"/>
  <c r="J19"/>
  <c r="J29"/>
  <c r="I19"/>
  <c r="I29"/>
  <c r="H19"/>
  <c r="H29"/>
  <c r="G19"/>
  <c r="G29"/>
  <c r="F19"/>
  <c r="F29"/>
  <c r="E19"/>
  <c r="E29"/>
  <c r="D19"/>
  <c r="D29"/>
  <c r="C19"/>
  <c r="C29"/>
  <c r="B19"/>
  <c r="B29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C23"/>
  <c r="AC24"/>
  <c r="AB23"/>
  <c r="AB24"/>
  <c r="AA23"/>
  <c r="AA24"/>
  <c r="Z23"/>
  <c r="Z24"/>
  <c r="Y23"/>
  <c r="Y24"/>
  <c r="X23"/>
  <c r="X24"/>
  <c r="W23"/>
  <c r="W24"/>
  <c r="V23"/>
  <c r="V24"/>
  <c r="U23"/>
  <c r="U24"/>
  <c r="T23"/>
  <c r="T24"/>
  <c r="S23"/>
  <c r="S24"/>
  <c r="R23"/>
  <c r="R24"/>
  <c r="Q23"/>
  <c r="Q24"/>
  <c r="P23"/>
  <c r="P24"/>
  <c r="O23"/>
  <c r="O24"/>
  <c r="N23"/>
  <c r="N24"/>
  <c r="M23"/>
  <c r="M24"/>
  <c r="L23"/>
  <c r="L24"/>
  <c r="K23"/>
  <c r="K24"/>
  <c r="J23"/>
  <c r="J24"/>
  <c r="I23"/>
  <c r="I24"/>
  <c r="H23"/>
  <c r="H24"/>
  <c r="G23"/>
  <c r="G24"/>
  <c r="F23"/>
  <c r="F24"/>
  <c r="E23"/>
  <c r="E24"/>
  <c r="D23"/>
  <c r="D24"/>
  <c r="C23"/>
  <c r="C24"/>
  <c r="B23"/>
  <c r="B24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C9"/>
  <c r="AC14"/>
  <c r="AC16"/>
  <c r="AB16"/>
  <c r="AA16"/>
  <c r="Z16"/>
  <c r="Y16"/>
  <c r="X16"/>
  <c r="W16"/>
  <c r="V16"/>
  <c r="U16"/>
  <c r="T9"/>
  <c r="T14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</calcChain>
</file>

<file path=xl/sharedStrings.xml><?xml version="1.0" encoding="utf-8"?>
<sst xmlns="http://schemas.openxmlformats.org/spreadsheetml/2006/main" count="3092" uniqueCount="495">
  <si>
    <t>Case 1</t>
  </si>
  <si>
    <t>Case 2</t>
  </si>
  <si>
    <t>Case 3</t>
  </si>
  <si>
    <t>Refused Questionnaire?</t>
  </si>
  <si>
    <t>Entrance Used:</t>
  </si>
  <si>
    <t>Exit Used:</t>
  </si>
  <si>
    <t>Guide Type:</t>
  </si>
  <si>
    <t>Viewing Strategy:</t>
  </si>
  <si>
    <t>Engagement Level:</t>
  </si>
  <si>
    <t>Subject Number:</t>
  </si>
  <si>
    <t>Case 4</t>
  </si>
  <si>
    <t>Case 5</t>
  </si>
  <si>
    <t>Case 6</t>
  </si>
  <si>
    <t>Case 7</t>
  </si>
  <si>
    <t>Case 8</t>
  </si>
  <si>
    <t>Case 9</t>
  </si>
  <si>
    <t>Case 10</t>
  </si>
  <si>
    <t>Case 11</t>
  </si>
  <si>
    <t>Case 12</t>
  </si>
  <si>
    <t>Case 13</t>
  </si>
  <si>
    <t>Case 14</t>
  </si>
  <si>
    <t>Case 15</t>
  </si>
  <si>
    <t>Case 16</t>
  </si>
  <si>
    <t>Case 17</t>
  </si>
  <si>
    <t>Case 18</t>
  </si>
  <si>
    <t>Case 19</t>
  </si>
  <si>
    <t>(B/F/S/R)</t>
  </si>
  <si>
    <t>(Sp/E/I/So)</t>
  </si>
  <si>
    <t>Dwell time (Only mark if visited. Mark time in seconds)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</si>
  <si>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</si>
  <si>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</si>
  <si>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</si>
  <si>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</si>
  <si>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</si>
  <si>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</si>
  <si>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</si>
  <si>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</si>
  <si>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</si>
  <si>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</si>
  <si>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</si>
  <si>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</si>
  <si>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</si>
  <si>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</si>
  <si>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</si>
  <si>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</si>
  <si>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</si>
  <si>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</si>
  <si>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</si>
  <si>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Warhol</t>
  </si>
  <si>
    <t>Marble</t>
  </si>
  <si>
    <t>Plaque</t>
  </si>
  <si>
    <t>Zimbab</t>
  </si>
  <si>
    <t>None</t>
  </si>
  <si>
    <t>Total Time:</t>
  </si>
  <si>
    <t>Map</t>
  </si>
  <si>
    <t>Reason</t>
  </si>
  <si>
    <t>did not give</t>
  </si>
  <si>
    <t>Map, Travel book</t>
  </si>
  <si>
    <t>Language</t>
  </si>
  <si>
    <t>Italian Map/Guide</t>
  </si>
  <si>
    <t>£2 guide</t>
  </si>
  <si>
    <t>(Y=1/N=0)</t>
  </si>
  <si>
    <t>(E=1/W=0)</t>
  </si>
  <si>
    <t>Glance Made (Only Mark Yes=1)</t>
  </si>
  <si>
    <t>Discussion Held (Only Mark Yes=1)</t>
  </si>
  <si>
    <t>Repeated Case (Only Mark Yes=1)</t>
  </si>
  <si>
    <t>Photograph Taken (Only Mark Yes=1)</t>
  </si>
  <si>
    <t># of Adults:</t>
  </si>
  <si>
    <t>Total Number of Stops:</t>
  </si>
  <si>
    <t>(calculated)</t>
  </si>
  <si>
    <t>Visit Order (mark case #; warhol=20, zimabwe=21, plaque=22, marble=23)</t>
  </si>
  <si>
    <t>Auditory</t>
  </si>
  <si>
    <t>time</t>
  </si>
  <si>
    <t>(in seconds)</t>
  </si>
  <si>
    <t>Travel Book</t>
  </si>
  <si>
    <t>Small handheld</t>
  </si>
  <si>
    <t>last stop</t>
  </si>
  <si>
    <t>language</t>
  </si>
  <si>
    <t>Auditory/Korean</t>
  </si>
  <si>
    <t># of Children:</t>
  </si>
  <si>
    <t>Booklet</t>
  </si>
  <si>
    <t>Same door:</t>
  </si>
  <si>
    <t>no reason given</t>
  </si>
  <si>
    <t>(Y=0/N=1)</t>
  </si>
  <si>
    <t>"didn't look at enough"</t>
  </si>
  <si>
    <t>Visitor</t>
  </si>
  <si>
    <t>SurveyLanguage</t>
  </si>
  <si>
    <t>Country</t>
  </si>
  <si>
    <t>Age</t>
  </si>
  <si>
    <t>Q4</t>
  </si>
  <si>
    <t>Q5</t>
  </si>
  <si>
    <t>Q5_TEXT</t>
  </si>
  <si>
    <t>Q6_Why did you visit the British Museum today?</t>
  </si>
  <si>
    <t>Q15</t>
  </si>
  <si>
    <t>Q15_LastVisit</t>
  </si>
  <si>
    <t>Q16</t>
  </si>
  <si>
    <t>Q17</t>
  </si>
  <si>
    <t>Q17_Other</t>
  </si>
  <si>
    <t>Q8_What exhibits were your favorite?</t>
  </si>
  <si>
    <t>Q9_What attracted your attention the most?</t>
  </si>
  <si>
    <t>Q10</t>
  </si>
  <si>
    <t>Q11</t>
  </si>
  <si>
    <t>Q12</t>
  </si>
  <si>
    <t>Q18</t>
  </si>
  <si>
    <t>Q20</t>
  </si>
  <si>
    <t>Q21</t>
  </si>
  <si>
    <t>Q22</t>
  </si>
  <si>
    <t>Q23</t>
  </si>
  <si>
    <t>Q24</t>
  </si>
  <si>
    <t>Q24_Other</t>
  </si>
  <si>
    <t>Q25</t>
  </si>
  <si>
    <t>Q26_Try naming as many galleries you visited before the money gallery:</t>
  </si>
  <si>
    <t>Q27</t>
  </si>
  <si>
    <t>Q28</t>
  </si>
  <si>
    <t>Visitor Number</t>
  </si>
  <si>
    <t>What is your first language?</t>
  </si>
  <si>
    <t>What country do you currently live in?</t>
  </si>
  <si>
    <t xml:space="preserve">What is your age? </t>
  </si>
  <si>
    <t>What is your gender?</t>
  </si>
  <si>
    <t>Are you alone or in a group?</t>
  </si>
  <si>
    <t>Are you alone or in a group?-TEXT</t>
  </si>
  <si>
    <t>It's a major London attraction</t>
  </si>
  <si>
    <t>It's a good way to pass the time</t>
  </si>
  <si>
    <t>To understand other cultures</t>
  </si>
  <si>
    <t>To see amazing artifacts</t>
  </si>
  <si>
    <t>I have a professional interest in the museum/a particular exhibit</t>
  </si>
  <si>
    <t>Other</t>
  </si>
  <si>
    <t>Other Reason</t>
  </si>
  <si>
    <t>To Learn/Further my own knowledge</t>
  </si>
  <si>
    <t>To stimulate my own creativity</t>
  </si>
  <si>
    <t>For peaceful, quiet contemplation</t>
  </si>
  <si>
    <t>Is this your first visit to the British Museum?</t>
  </si>
  <si>
    <t>Did you intend to visit the Money Gallery today?</t>
  </si>
  <si>
    <t>How did you hear about the gallery?</t>
  </si>
  <si>
    <t>1 The beginnings of coinage</t>
  </si>
  <si>
    <t>2 Communicating through coins</t>
  </si>
  <si>
    <t>8 Religion and Power</t>
  </si>
  <si>
    <t>9 Signs of authority</t>
  </si>
  <si>
    <t>15 Traditions and innovation</t>
  </si>
  <si>
    <t>Trillion dollar poster</t>
  </si>
  <si>
    <t>Marble honorific decree</t>
  </si>
  <si>
    <t>12 Merchants and the world</t>
  </si>
  <si>
    <t>18 Money and society</t>
  </si>
  <si>
    <t>19 Spending, saving and borrowing</t>
  </si>
  <si>
    <t>6 Money in daily life</t>
  </si>
  <si>
    <t>11 Religion and rituals</t>
  </si>
  <si>
    <t>5 The beginnings of money</t>
  </si>
  <si>
    <t>17 Counting and accounting</t>
  </si>
  <si>
    <t>14 Making paper money</t>
  </si>
  <si>
    <t>13 Making money by machine</t>
  </si>
  <si>
    <t>10 Faking and counterfeiting</t>
  </si>
  <si>
    <t>7 Hoarding and storing</t>
  </si>
  <si>
    <t>4 Hands on</t>
  </si>
  <si>
    <t>3 Making money by hand</t>
  </si>
  <si>
    <t>Citi Plaque</t>
  </si>
  <si>
    <t>$9 Andy Warhol</t>
  </si>
  <si>
    <t>16 Currency in the modern world</t>
  </si>
  <si>
    <t xml:space="preserve">9 Signs of authority </t>
  </si>
  <si>
    <t>15 Tradition and innovation</t>
  </si>
  <si>
    <t>Citi plaque</t>
  </si>
  <si>
    <t>$9 (Andy Warhol)</t>
  </si>
  <si>
    <t>How much did you know about the topic of this gallery before /  viewing it? /  -&amp;nbsp;</t>
  </si>
  <si>
    <t xml:space="preserve">Did you learn anything from this gallery?  </t>
  </si>
  <si>
    <t>How much do you know about the topic of this gallery after viewing it?</t>
  </si>
  <si>
    <t>What are some topics you learned about (e.g. coins, history, / different cultures)?</t>
  </si>
  <si>
    <t xml:space="preserve">What are some themes you noticed while viewing the gallery? /  </t>
  </si>
  <si>
    <t>Is there anything you would like to learn more about?</t>
  </si>
  <si>
    <t xml:space="preserve">Did you use the large print or tactile guides provided in the /  gallery? /  </t>
  </si>
  <si>
    <t>Rate how much the guides enhanced your experience/helped you / navigate around the gallery-&amp;nbsp;</t>
  </si>
  <si>
    <t>Why didn't you use the guides?</t>
  </si>
  <si>
    <t>Why didn't you use the guides?-TEXT</t>
  </si>
  <si>
    <t>How many galleries (if any) did you visit prior to this one?</t>
  </si>
  <si>
    <t>Ancient Egypt (Ground Floor)</t>
  </si>
  <si>
    <t>Middle East (Ground Floor)</t>
  </si>
  <si>
    <t>Ancient Greece and Rome (Ground Floor)</t>
  </si>
  <si>
    <t>Living and Dying  (Ground Floor)</t>
  </si>
  <si>
    <t>Enlightenment (Ground Floor)</t>
  </si>
  <si>
    <t>Americas (Ground Floor)</t>
  </si>
  <si>
    <t>Asia (Ground Floor)</t>
  </si>
  <si>
    <t>Vikings (Ground Floor)</t>
  </si>
  <si>
    <t>Europe (Upper Floor)</t>
  </si>
  <si>
    <t>Middle East (Upper Floor)</t>
  </si>
  <si>
    <t>Asia  (Upper Floor)</t>
  </si>
  <si>
    <t>Ancient Greece and Rome (Upper Floor)</t>
  </si>
  <si>
    <t>Clocks and Watches (Upper Floor)</t>
  </si>
  <si>
    <t>Africa</t>
  </si>
  <si>
    <t>Do you know who sponsors the Money Gallery?</t>
  </si>
  <si>
    <t>The gallery is actually sponsored by Citi, were you aware of this?</t>
  </si>
  <si>
    <t>EN</t>
  </si>
  <si>
    <t>French</t>
  </si>
  <si>
    <t>UK</t>
  </si>
  <si>
    <t>21-24</t>
  </si>
  <si>
    <t>Male</t>
  </si>
  <si>
    <t>Alone</t>
  </si>
  <si>
    <t>Yes</t>
  </si>
  <si>
    <t>British Museum website</t>
  </si>
  <si>
    <t>Little or no</t>
  </si>
  <si>
    <t>Making and printing of the money</t>
  </si>
  <si>
    <t>Mechanisation, power, politics</t>
  </si>
  <si>
    <t>No</t>
  </si>
  <si>
    <t>No specific reason</t>
  </si>
  <si>
    <t>Don't know</t>
  </si>
  <si>
    <t>ES</t>
  </si>
  <si>
    <t>Spanish</t>
  </si>
  <si>
    <t>Spain</t>
  </si>
  <si>
    <t>55-64</t>
  </si>
  <si>
    <t>Female</t>
  </si>
  <si>
    <t>Group</t>
  </si>
  <si>
    <t>Debtor del museo</t>
  </si>
  <si>
    <t>Historia</t>
  </si>
  <si>
    <t>I didn't notice it</t>
  </si>
  <si>
    <t>English</t>
  </si>
  <si>
    <t>SA</t>
  </si>
  <si>
    <t>25-34</t>
  </si>
  <si>
    <t>Leaflet</t>
  </si>
  <si>
    <t>Little or not at all</t>
  </si>
  <si>
    <t>35-44</t>
  </si>
  <si>
    <t>Notvreally</t>
  </si>
  <si>
    <t>Norwegian</t>
  </si>
  <si>
    <t>Norway</t>
  </si>
  <si>
    <t>18-20</t>
  </si>
  <si>
    <t>Citi</t>
  </si>
  <si>
    <t>USA</t>
  </si>
  <si>
    <t>2 years ago</t>
  </si>
  <si>
    <t>David tenant pound note</t>
  </si>
  <si>
    <t>J.P.Morgan</t>
  </si>
  <si>
    <t>KO</t>
  </si>
  <si>
    <t>Korean</t>
  </si>
  <si>
    <t>South Korea</t>
  </si>
  <si>
    <t>돈의역사</t>
  </si>
  <si>
    <t>역사가 흥미로움</t>
  </si>
  <si>
    <t>....</t>
  </si>
  <si>
    <t>Moneda</t>
  </si>
  <si>
    <t>Fabricación</t>
  </si>
  <si>
    <t>65+</t>
  </si>
  <si>
    <t>At the museum</t>
  </si>
  <si>
    <t>Coins</t>
  </si>
  <si>
    <t>History</t>
  </si>
  <si>
    <t>Romanian</t>
  </si>
  <si>
    <t>Romania</t>
  </si>
  <si>
    <t>Japanese</t>
  </si>
  <si>
    <t>Japan</t>
  </si>
  <si>
    <t>IT</t>
  </si>
  <si>
    <t>Italian</t>
  </si>
  <si>
    <t>Italy</t>
  </si>
  <si>
    <t>Si</t>
  </si>
  <si>
    <t xml:space="preserve">Problemi di lingua </t>
  </si>
  <si>
    <t>Mandarin</t>
  </si>
  <si>
    <t>China</t>
  </si>
  <si>
    <t>45-54</t>
  </si>
  <si>
    <t>HSBC</t>
  </si>
  <si>
    <t>FR</t>
  </si>
  <si>
    <t>France</t>
  </si>
  <si>
    <t>15 ans</t>
  </si>
  <si>
    <t>Histoire</t>
  </si>
  <si>
    <t>Forme de l'argent</t>
  </si>
  <si>
    <t>Three months ago</t>
  </si>
  <si>
    <t>Canada</t>
  </si>
  <si>
    <t>Word-of-mouth</t>
  </si>
  <si>
    <t>Fama</t>
  </si>
  <si>
    <t>Historia y cultura</t>
  </si>
  <si>
    <t>Religion y dinero</t>
  </si>
  <si>
    <t>Russian</t>
  </si>
  <si>
    <t>Russia</t>
  </si>
  <si>
    <t>Per caso</t>
  </si>
  <si>
    <t>Wandered in</t>
  </si>
  <si>
    <t>Counterfeiting</t>
  </si>
  <si>
    <t>Shiny coins</t>
  </si>
  <si>
    <t xml:space="preserve">How the engraving machine works / </t>
  </si>
  <si>
    <t>DE</t>
  </si>
  <si>
    <t>German</t>
  </si>
  <si>
    <t>Germany</t>
  </si>
  <si>
    <t>Münzen,kulturen</t>
  </si>
  <si>
    <t xml:space="preserve">Verbindung zur religion und macht </t>
  </si>
  <si>
    <t>Fälschungen von geld</t>
  </si>
  <si>
    <t>PT</t>
  </si>
  <si>
    <t>Portuguese</t>
  </si>
  <si>
    <t>Brazil</t>
  </si>
  <si>
    <t>Old</t>
  </si>
  <si>
    <t>Educational organised  trip</t>
  </si>
  <si>
    <t>Eversione semestre to nave circolar currency</t>
  </si>
  <si>
    <t>Cantonese</t>
  </si>
  <si>
    <t>Hong Kong</t>
  </si>
  <si>
    <t>Nil</t>
  </si>
  <si>
    <t>Egitto</t>
  </si>
  <si>
    <t>Australia</t>
  </si>
  <si>
    <t>Unreliable value of currency</t>
  </si>
  <si>
    <t>Historia, otras culturas</t>
  </si>
  <si>
    <t>Manufacture of coinage</t>
  </si>
  <si>
    <t>Te golf standard</t>
  </si>
  <si>
    <t>I was not interested</t>
  </si>
  <si>
    <t>Every topic is interesting</t>
  </si>
  <si>
    <t>I do not know yet, I haven t finish the visit</t>
  </si>
  <si>
    <t>ZH-S</t>
  </si>
  <si>
    <t>The beginning of money</t>
  </si>
  <si>
    <t>Swedish</t>
  </si>
  <si>
    <t>Sweden</t>
  </si>
  <si>
    <t>Taiwan</t>
  </si>
  <si>
    <t>Polish</t>
  </si>
  <si>
    <t>Poland</t>
  </si>
  <si>
    <t>Entraba en el planning del dia</t>
  </si>
  <si>
    <t>Marzo 2013</t>
  </si>
  <si>
    <t>Valores de diferentes monedas</t>
  </si>
  <si>
    <t>Google wallet</t>
  </si>
  <si>
    <t>Finnish</t>
  </si>
  <si>
    <t>Finland</t>
  </si>
  <si>
    <t>Profesor</t>
  </si>
  <si>
    <t>Las monedas y las diferentes culturas</t>
  </si>
  <si>
    <t>Monedas</t>
  </si>
  <si>
    <t>Mummies</t>
  </si>
  <si>
    <t>Belgium</t>
  </si>
  <si>
    <t>World wars</t>
  </si>
  <si>
    <t>BG</t>
  </si>
  <si>
    <t>Bulgarian</t>
  </si>
  <si>
    <t>Bulgaria</t>
  </si>
  <si>
    <t>Хартиените банкноти</t>
  </si>
  <si>
    <t>Монетите в Азия</t>
  </si>
  <si>
    <t>Few years ago</t>
  </si>
  <si>
    <t>The Netherlands</t>
  </si>
  <si>
    <t>South america money</t>
  </si>
  <si>
    <t>Money</t>
  </si>
  <si>
    <t>Display</t>
  </si>
  <si>
    <t>EL</t>
  </si>
  <si>
    <t>Greek</t>
  </si>
  <si>
    <t>Pangration martial arts</t>
  </si>
  <si>
    <t>Roman coins</t>
  </si>
  <si>
    <t>Greece</t>
  </si>
  <si>
    <t>2 weeks ago</t>
  </si>
  <si>
    <t>I'd like to come back and view the gallery in more depth</t>
  </si>
  <si>
    <t>Don't need to</t>
  </si>
  <si>
    <t>Yesterday</t>
  </si>
  <si>
    <t>Ritual use of coins</t>
  </si>
  <si>
    <t>Continuity of currency</t>
  </si>
  <si>
    <t>JA</t>
  </si>
  <si>
    <t>希腊钱币的历史传承</t>
  </si>
  <si>
    <t>历史</t>
  </si>
  <si>
    <t>关于英国历史</t>
  </si>
  <si>
    <t>개원통보의 의미를 알게되었습니다.</t>
  </si>
  <si>
    <t>아시아의 다양한 문화</t>
  </si>
  <si>
    <t>Egipt</t>
  </si>
  <si>
    <t>Non</t>
  </si>
  <si>
    <t>Diferentes</t>
  </si>
  <si>
    <t>Geschichte</t>
  </si>
  <si>
    <t>Mesopotamian und ägypthen</t>
  </si>
  <si>
    <t>Biblische währungen</t>
  </si>
  <si>
    <t>Ireland</t>
  </si>
  <si>
    <t>Treasures</t>
  </si>
  <si>
    <t>Early money types, counterfeiting issues</t>
  </si>
  <si>
    <t>Continuity and change across different cultures and time periods</t>
  </si>
  <si>
    <t>Quite satisfied</t>
  </si>
  <si>
    <t>FA</t>
  </si>
  <si>
    <t>Persian</t>
  </si>
  <si>
    <t>Iran</t>
  </si>
  <si>
    <t>سسككه</t>
  </si>
  <si>
    <t>Dutch</t>
  </si>
  <si>
    <t>My partner wanted to go</t>
  </si>
  <si>
    <t>Hoarding</t>
  </si>
  <si>
    <t>History, art, society</t>
  </si>
  <si>
    <t>Relating everything back to modern times, putting things into contexts that people understand</t>
  </si>
  <si>
    <t>Walked in</t>
  </si>
  <si>
    <t xml:space="preserve">Viking exhibition </t>
  </si>
  <si>
    <t>5 years ago</t>
  </si>
  <si>
    <t xml:space="preserve">History of coins </t>
  </si>
  <si>
    <t xml:space="preserve">Historical coins and nirvana cover </t>
  </si>
  <si>
    <t>Colombia</t>
  </si>
  <si>
    <t>Cuba</t>
  </si>
  <si>
    <t>To see the Greek gallery</t>
  </si>
  <si>
    <t>Fake coins</t>
  </si>
  <si>
    <t>Other country's coins</t>
  </si>
  <si>
    <t>Counterfeit</t>
  </si>
  <si>
    <t>Influence of money</t>
  </si>
  <si>
    <t>Use of coins</t>
  </si>
  <si>
    <t xml:space="preserve">Making coins / </t>
  </si>
  <si>
    <t>Technology of making money</t>
  </si>
  <si>
    <t>Effects of inflation on making money</t>
  </si>
  <si>
    <t>Traveler book</t>
  </si>
  <si>
    <t>Now</t>
  </si>
  <si>
    <t>货币种类</t>
  </si>
  <si>
    <t>Almost time to go home</t>
  </si>
  <si>
    <t>Different cultures</t>
  </si>
  <si>
    <t xml:space="preserve">Elaborate clocks </t>
  </si>
  <si>
    <t>The begginings</t>
  </si>
  <si>
    <t>Cultura egipcia</t>
  </si>
  <si>
    <t>Piedra roseta</t>
  </si>
  <si>
    <t>Danish</t>
  </si>
  <si>
    <t>Denmark</t>
  </si>
  <si>
    <t>Not really</t>
  </si>
  <si>
    <t>Old money, money now, modern technology, weighing money, making money</t>
  </si>
  <si>
    <t xml:space="preserve">Molto egitto. </t>
  </si>
  <si>
    <t>Storia di Roma in questo museo non ne ho vista molto</t>
  </si>
  <si>
    <t>La monnaie papier</t>
  </si>
  <si>
    <t>12 years ago</t>
  </si>
  <si>
    <t>Apothacary</t>
  </si>
  <si>
    <t>Fake money</t>
  </si>
  <si>
    <t>3years</t>
  </si>
  <si>
    <t xml:space="preserve">Beginnings and power and religion </t>
  </si>
  <si>
    <t>Will come to complete on a cloudy day.</t>
  </si>
  <si>
    <t xml:space="preserve">In a hurry </t>
  </si>
  <si>
    <t>Israel</t>
  </si>
  <si>
    <t>N/a</t>
  </si>
  <si>
    <t>Coins, fake coins</t>
  </si>
  <si>
    <t>Communist and socialist money</t>
  </si>
  <si>
    <t>La differente comunicazione tramite le montete</t>
  </si>
  <si>
    <t>Nada</t>
  </si>
  <si>
    <t>Ten years ago</t>
  </si>
  <si>
    <t>History of money and the cultures that used it.</t>
  </si>
  <si>
    <t>That few things have changed in two thousands years.</t>
  </si>
  <si>
    <t>Bitcoin</t>
  </si>
  <si>
    <t>Heat</t>
  </si>
  <si>
    <t>Less heat</t>
  </si>
  <si>
    <t xml:space="preserve">Coins, money in society, culture, authority </t>
  </si>
  <si>
    <t>Social trends change with money, different cultures displayed by types of money, changes in money over time</t>
  </si>
  <si>
    <t>Changes in money</t>
  </si>
  <si>
    <t>History, different coinages of the world</t>
  </si>
  <si>
    <t>Central banking and fractional reserve system</t>
  </si>
  <si>
    <t>Society economic status. Art religion</t>
  </si>
  <si>
    <t xml:space="preserve">More on moder society </t>
  </si>
  <si>
    <t>10 years</t>
  </si>
  <si>
    <t>Input Cell (Red Border)</t>
  </si>
  <si>
    <t>Calculated Inputs</t>
  </si>
  <si>
    <t>Unorthodox Input</t>
  </si>
  <si>
    <t>Test Rounds</t>
  </si>
  <si>
    <t>1 Day Manual Visitor Count vs. Electronic Visitor Count</t>
  </si>
  <si>
    <t>Walkthrough/Turnaround Rate Trials</t>
  </si>
  <si>
    <t>Date</t>
  </si>
  <si>
    <t>Totals</t>
  </si>
  <si>
    <t>TOTALS</t>
  </si>
  <si>
    <t>Time</t>
  </si>
  <si>
    <t>15:15-16:00</t>
  </si>
  <si>
    <t>11:25-11:40</t>
  </si>
  <si>
    <t>11:40-11:55</t>
  </si>
  <si>
    <t>11:55-12:10</t>
  </si>
  <si>
    <t>14:00-14:15</t>
  </si>
  <si>
    <t>14:20-14:35</t>
  </si>
  <si>
    <t>14:45-15:00</t>
  </si>
  <si>
    <t>11:00-11:15</t>
  </si>
  <si>
    <t>11:30-11:45</t>
  </si>
  <si>
    <t>10:00-10:30</t>
  </si>
  <si>
    <t>10:30-11:30</t>
  </si>
  <si>
    <t>11:45-12:45</t>
  </si>
  <si>
    <t>12:45-14:00</t>
  </si>
  <si>
    <t>14:00-15:00</t>
  </si>
  <si>
    <t>15:00-15:15</t>
  </si>
  <si>
    <t>11:10-11:25</t>
  </si>
  <si>
    <t>13:00-13:15</t>
  </si>
  <si>
    <t>11:45-12:00</t>
  </si>
  <si>
    <t>12:45-13:00</t>
  </si>
  <si>
    <t>13:45-14:00</t>
  </si>
  <si>
    <t>15:45-16:00</t>
  </si>
  <si>
    <t>OVERALL</t>
  </si>
  <si>
    <t>Trial Number</t>
  </si>
  <si>
    <t>Test</t>
  </si>
  <si>
    <t>Starting #</t>
  </si>
  <si>
    <t>N/A</t>
  </si>
  <si>
    <t>East Enter</t>
  </si>
  <si>
    <t>East Exit</t>
  </si>
  <si>
    <t>West Enter</t>
  </si>
  <si>
    <t>West Exit</t>
  </si>
  <si>
    <t>Ending #</t>
  </si>
  <si>
    <t>Error</t>
  </si>
  <si>
    <t>Total Enter</t>
  </si>
  <si>
    <t>Total Exit</t>
  </si>
  <si>
    <t>Total East #</t>
  </si>
  <si>
    <t>Total East %</t>
  </si>
  <si>
    <t>Total West #</t>
  </si>
  <si>
    <t>Total West %</t>
  </si>
  <si>
    <t>East Enter %</t>
  </si>
  <si>
    <t>East Exit %</t>
  </si>
  <si>
    <t>West Enter %</t>
  </si>
  <si>
    <t>West Exit %</t>
  </si>
  <si>
    <t>East Walkthroughs</t>
  </si>
  <si>
    <t>West Walkthroughs</t>
  </si>
  <si>
    <t>Total Walkthroughs</t>
  </si>
  <si>
    <t>East Walkthrough Rate</t>
  </si>
  <si>
    <t>West Walkthrough Rate</t>
  </si>
  <si>
    <t>Total Walkthrough Rate</t>
  </si>
  <si>
    <t>East Turnarounds</t>
  </si>
  <si>
    <t>West Turnarounds</t>
  </si>
  <si>
    <t>Total Turnarounds</t>
  </si>
  <si>
    <t>East Turnaround Rate</t>
  </si>
  <si>
    <t>West Turnaround Rate</t>
  </si>
  <si>
    <t>Total Turnaround Rate</t>
  </si>
  <si>
    <t>Non-Visitors</t>
  </si>
  <si>
    <t>Visitors</t>
  </si>
  <si>
    <t>Visitor %</t>
  </si>
  <si>
    <t>Counter #</t>
  </si>
  <si>
    <t>Counter % (East)</t>
  </si>
  <si>
    <t>Counter % (Enters)</t>
  </si>
  <si>
    <t>NOTES:</t>
  </si>
  <si>
    <t>2 @ east
(enters, exits, &amp; turnarounds)
1 @ west
(exits &amp; turnarounds)
1 inside
(total walkthroughs)</t>
  </si>
  <si>
    <t>1 @ west
(enters)
2 inside
(walkthroughs from west)</t>
  </si>
  <si>
    <t>1 @ west
(enters, exits, &amp; turnarounds)
1 @ east
(enters, exits, &amp; turnarounds)
2 inside
(east walkthroughs)</t>
  </si>
  <si>
    <t>1 @ west
(enters, exits, &amp; turnarounds)
1 @ east
(enters, exits, &amp; turnarounds)
2 inside
(east &amp; west walkthroughs)</t>
  </si>
  <si>
    <t>2 @ west
(enters &amp; exits)
2 @ east
(enters &amp; exits)</t>
  </si>
  <si>
    <t>Totals for Study of 1 day manual visitor count vs. electroninc visitor counter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</si>
</sst>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4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0" fillId="0" borderId="2" xfId="0" applyNumberFormat="1" applyBorder="1" applyAlignment="1"/>
    <xf numFmtId="0" fontId="0" fillId="2" borderId="2" xfId="0" applyFill="1" applyBorder="1"/>
    <xf numFmtId="0" fontId="0" fillId="2" borderId="2" xfId="0" applyFill="1" applyBorder="1" applyAlignment="1"/>
    <xf numFmtId="0" fontId="0" fillId="2" borderId="1" xfId="0" applyFill="1" applyBorder="1"/>
    <xf numFmtId="0" fontId="0" fillId="2" borderId="0" xfId="0" applyFill="1"/>
    <xf numFmtId="0" fontId="0" fillId="2" borderId="2" xfId="0" applyNumberFormat="1" applyFill="1" applyBorder="1" applyAlignment="1"/>
    <xf numFmtId="0" fontId="0" fillId="2" borderId="0" xfId="0" applyFill="1" applyBorder="1"/>
    <xf numFmtId="0" fontId="0" fillId="2" borderId="3" xfId="0" applyFill="1" applyBorder="1"/>
    <xf numFmtId="0" fontId="0" fillId="2" borderId="2" xfId="0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1" xfId="0" applyFill="1" applyBorder="1"/>
    <xf numFmtId="0" fontId="0" fillId="0" borderId="2" xfId="0" applyNumberFormat="1" applyFill="1" applyBorder="1" applyAlignment="1"/>
    <xf numFmtId="0" fontId="0" fillId="0" borderId="0" xfId="0" applyFill="1" applyBorder="1"/>
    <xf numFmtId="0" fontId="0" fillId="0" borderId="3" xfId="0" applyFill="1" applyBorder="1"/>
    <xf numFmtId="0" fontId="2" fillId="0" borderId="2" xfId="0" applyFont="1" applyBorder="1"/>
    <xf numFmtId="0" fontId="0" fillId="0" borderId="2" xfId="0" applyFont="1" applyBorder="1"/>
    <xf numFmtId="0" fontId="0" fillId="0" borderId="2" xfId="0" applyNumberFormat="1" applyFont="1" applyBorder="1" applyAlignment="1"/>
    <xf numFmtId="0" fontId="0" fillId="2" borderId="2" xfId="0" applyNumberFormat="1" applyFont="1" applyFill="1" applyBorder="1" applyAlignment="1"/>
    <xf numFmtId="0" fontId="0" fillId="3" borderId="2" xfId="0" applyFill="1" applyBorder="1"/>
    <xf numFmtId="0" fontId="0" fillId="3" borderId="1" xfId="0" applyFill="1" applyBorder="1"/>
    <xf numFmtId="0" fontId="0" fillId="3" borderId="0" xfId="0" applyFill="1"/>
    <xf numFmtId="0" fontId="0" fillId="3" borderId="2" xfId="0" applyNumberFormat="1" applyFont="1" applyFill="1" applyBorder="1" applyAlignment="1"/>
    <xf numFmtId="0" fontId="0" fillId="3" borderId="2" xfId="0" applyNumberFormat="1" applyFill="1" applyBorder="1" applyAlignment="1"/>
    <xf numFmtId="0" fontId="0" fillId="3" borderId="0" xfId="0" applyFill="1" applyBorder="1"/>
    <xf numFmtId="0" fontId="0" fillId="3" borderId="3" xfId="0" applyFill="1" applyBorder="1"/>
    <xf numFmtId="0" fontId="0" fillId="0" borderId="2" xfId="0" applyNumberFormat="1" applyFont="1" applyFill="1" applyBorder="1" applyAlignment="1"/>
    <xf numFmtId="0" fontId="0" fillId="4" borderId="2" xfId="0" applyFill="1" applyBorder="1"/>
    <xf numFmtId="0" fontId="0" fillId="4" borderId="1" xfId="0" applyFill="1" applyBorder="1"/>
    <xf numFmtId="0" fontId="0" fillId="4" borderId="0" xfId="0" applyFill="1"/>
    <xf numFmtId="0" fontId="0" fillId="4" borderId="2" xfId="0" applyNumberFormat="1" applyFont="1" applyFill="1" applyBorder="1" applyAlignment="1"/>
    <xf numFmtId="0" fontId="0" fillId="4" borderId="2" xfId="0" applyNumberFormat="1" applyFill="1" applyBorder="1" applyAlignment="1"/>
    <xf numFmtId="0" fontId="0" fillId="4" borderId="0" xfId="0" applyFill="1" applyBorder="1"/>
    <xf numFmtId="0" fontId="0" fillId="4" borderId="3" xfId="0" applyFill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/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NumberFormat="1" applyFont="1" applyFill="1" applyBorder="1" applyAlignment="1"/>
    <xf numFmtId="0" fontId="1" fillId="0" borderId="7" xfId="0" applyFont="1" applyFill="1" applyBorder="1" applyAlignment="1">
      <alignment horizontal="center"/>
    </xf>
    <xf numFmtId="0" fontId="0" fillId="5" borderId="2" xfId="0" applyFill="1" applyBorder="1"/>
    <xf numFmtId="0" fontId="0" fillId="5" borderId="1" xfId="0" applyFill="1" applyBorder="1"/>
    <xf numFmtId="0" fontId="0" fillId="5" borderId="0" xfId="0" applyFill="1"/>
    <xf numFmtId="0" fontId="0" fillId="5" borderId="2" xfId="0" applyNumberFormat="1" applyFont="1" applyFill="1" applyBorder="1" applyAlignment="1"/>
    <xf numFmtId="0" fontId="0" fillId="5" borderId="2" xfId="0" applyNumberFormat="1" applyFill="1" applyBorder="1" applyAlignment="1"/>
    <xf numFmtId="0" fontId="0" fillId="5" borderId="0" xfId="0" applyFill="1" applyBorder="1"/>
    <xf numFmtId="0" fontId="0" fillId="5" borderId="3" xfId="0" applyFill="1" applyBorder="1"/>
    <xf numFmtId="0" fontId="0" fillId="6" borderId="2" xfId="0" applyFill="1" applyBorder="1"/>
    <xf numFmtId="0" fontId="0" fillId="6" borderId="1" xfId="0" applyFill="1" applyBorder="1"/>
    <xf numFmtId="0" fontId="0" fillId="6" borderId="0" xfId="0" applyFill="1"/>
    <xf numFmtId="0" fontId="0" fillId="6" borderId="2" xfId="0" applyNumberFormat="1" applyFont="1" applyFill="1" applyBorder="1" applyAlignment="1"/>
    <xf numFmtId="0" fontId="0" fillId="6" borderId="2" xfId="0" applyNumberFormat="1" applyFill="1" applyBorder="1" applyAlignment="1"/>
    <xf numFmtId="0" fontId="0" fillId="6" borderId="0" xfId="0" applyFill="1" applyBorder="1"/>
    <xf numFmtId="0" fontId="0" fillId="6" borderId="3" xfId="0" applyFill="1" applyBorder="1"/>
    <xf numFmtId="0" fontId="0" fillId="7" borderId="2" xfId="0" applyFill="1" applyBorder="1"/>
    <xf numFmtId="0" fontId="0" fillId="7" borderId="1" xfId="0" applyFill="1" applyBorder="1"/>
    <xf numFmtId="0" fontId="0" fillId="7" borderId="0" xfId="0" applyFill="1"/>
    <xf numFmtId="0" fontId="0" fillId="7" borderId="2" xfId="0" applyNumberFormat="1" applyFont="1" applyFill="1" applyBorder="1" applyAlignment="1"/>
    <xf numFmtId="0" fontId="0" fillId="7" borderId="2" xfId="0" applyNumberFormat="1" applyFill="1" applyBorder="1" applyAlignment="1"/>
    <xf numFmtId="0" fontId="0" fillId="7" borderId="0" xfId="0" applyFill="1" applyBorder="1"/>
    <xf numFmtId="0" fontId="0" fillId="7" borderId="3" xfId="0" applyFill="1" applyBorder="1"/>
    <xf numFmtId="0" fontId="2" fillId="7" borderId="2" xfId="0" applyFont="1" applyFill="1" applyBorder="1"/>
    <xf numFmtId="164" fontId="0" fillId="0" borderId="0" xfId="7" applyNumberFormat="1" applyFont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5" borderId="8" xfId="0" applyFill="1" applyBorder="1"/>
    <xf numFmtId="0" fontId="0" fillId="9" borderId="8" xfId="0" applyFill="1" applyBorder="1"/>
    <xf numFmtId="0" fontId="0" fillId="10" borderId="8" xfId="0" applyFill="1" applyBorder="1"/>
    <xf numFmtId="0" fontId="0" fillId="11" borderId="8" xfId="0" applyFill="1" applyBorder="1"/>
    <xf numFmtId="0" fontId="0" fillId="12" borderId="8" xfId="0" applyFill="1" applyBorder="1"/>
    <xf numFmtId="0" fontId="0" fillId="14" borderId="8" xfId="0" applyFill="1" applyBorder="1"/>
    <xf numFmtId="0" fontId="0" fillId="16" borderId="8" xfId="0" applyFill="1" applyBorder="1"/>
    <xf numFmtId="0" fontId="0" fillId="8" borderId="8" xfId="0" applyFill="1" applyBorder="1"/>
    <xf numFmtId="0" fontId="0" fillId="13" borderId="8" xfId="0" applyFill="1" applyBorder="1"/>
    <xf numFmtId="0" fontId="0" fillId="15" borderId="8" xfId="0" applyFill="1" applyBorder="1"/>
    <xf numFmtId="17" fontId="0" fillId="11" borderId="8" xfId="0" applyNumberFormat="1" applyFill="1" applyBorder="1"/>
    <xf numFmtId="0" fontId="0" fillId="17" borderId="8" xfId="0" applyFill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5" xfId="0" applyNumberFormat="1" applyFont="1" applyBorder="1" applyAlignment="1"/>
    <xf numFmtId="0" fontId="0" fillId="0" borderId="5" xfId="0" applyNumberFormat="1" applyBorder="1" applyAlignment="1"/>
    <xf numFmtId="0" fontId="0" fillId="0" borderId="7" xfId="0" applyBorder="1"/>
    <xf numFmtId="0" fontId="0" fillId="0" borderId="8" xfId="0" applyBorder="1"/>
    <xf numFmtId="0" fontId="0" fillId="13" borderId="8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0" fillId="16" borderId="8" xfId="0" applyFill="1" applyBorder="1" applyAlignment="1">
      <alignment horizontal="center"/>
    </xf>
    <xf numFmtId="0" fontId="1" fillId="0" borderId="9" xfId="0" applyFont="1" applyBorder="1" applyAlignment="1"/>
    <xf numFmtId="0" fontId="0" fillId="0" borderId="0" xfId="0" applyBorder="1" applyAlignment="1"/>
    <xf numFmtId="0" fontId="1" fillId="2" borderId="9" xfId="0" applyFont="1" applyFill="1" applyBorder="1" applyAlignment="1"/>
    <xf numFmtId="0" fontId="1" fillId="18" borderId="0" xfId="0" applyFont="1" applyFill="1"/>
    <xf numFmtId="0" fontId="1" fillId="0" borderId="0" xfId="0" applyFont="1"/>
    <xf numFmtId="0" fontId="1" fillId="0" borderId="0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vertical="top"/>
    </xf>
    <xf numFmtId="14" fontId="1" fillId="0" borderId="13" xfId="0" applyNumberFormat="1" applyFont="1" applyBorder="1" applyAlignment="1">
      <alignment vertical="top"/>
    </xf>
    <xf numFmtId="14" fontId="1" fillId="0" borderId="13" xfId="0" applyNumberFormat="1" applyFont="1" applyBorder="1"/>
    <xf numFmtId="14" fontId="1" fillId="0" borderId="9" xfId="0" applyNumberFormat="1" applyFont="1" applyBorder="1"/>
    <xf numFmtId="0" fontId="1" fillId="0" borderId="9" xfId="0" applyFont="1" applyBorder="1"/>
    <xf numFmtId="0" fontId="1" fillId="0" borderId="9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9" xfId="0" applyBorder="1" applyAlignment="1">
      <alignment vertical="top"/>
    </xf>
    <xf numFmtId="0" fontId="0" fillId="0" borderId="14" xfId="0" applyBorder="1" applyAlignment="1">
      <alignment vertical="top"/>
    </xf>
    <xf numFmtId="0" fontId="1" fillId="0" borderId="0" xfId="0" applyFont="1" applyFill="1" applyAlignment="1">
      <alignment vertical="top"/>
    </xf>
    <xf numFmtId="0" fontId="0" fillId="2" borderId="9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10" fontId="1" fillId="0" borderId="0" xfId="0" applyNumberFormat="1" applyFont="1" applyAlignment="1">
      <alignment vertical="top"/>
    </xf>
    <xf numFmtId="10" fontId="0" fillId="0" borderId="0" xfId="0" applyNumberFormat="1" applyAlignment="1">
      <alignment vertical="top"/>
    </xf>
    <xf numFmtId="10" fontId="0" fillId="0" borderId="0" xfId="0" applyNumberFormat="1" applyBorder="1"/>
    <xf numFmtId="0" fontId="1" fillId="0" borderId="0" xfId="0" applyFont="1" applyBorder="1" applyAlignment="1">
      <alignment vertical="top"/>
    </xf>
    <xf numFmtId="0" fontId="0" fillId="18" borderId="15" xfId="0" applyFill="1" applyBorder="1" applyAlignment="1">
      <alignment vertical="top"/>
    </xf>
    <xf numFmtId="0" fontId="0" fillId="0" borderId="15" xfId="0" applyBorder="1" applyAlignment="1">
      <alignment vertical="top"/>
    </xf>
    <xf numFmtId="10" fontId="0" fillId="0" borderId="0" xfId="0" applyNumberFormat="1" applyBorder="1" applyAlignment="1">
      <alignment vertical="top"/>
    </xf>
    <xf numFmtId="9" fontId="0" fillId="0" borderId="0" xfId="7" applyFont="1" applyBorder="1" applyAlignment="1">
      <alignment vertical="top"/>
    </xf>
    <xf numFmtId="10" fontId="0" fillId="0" borderId="0" xfId="7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NumberFormat="1" applyFont="1" applyAlignment="1">
      <alignment vertical="top"/>
    </xf>
    <xf numFmtId="0" fontId="0" fillId="0" borderId="9" xfId="0" applyNumberFormat="1" applyBorder="1" applyAlignment="1">
      <alignment vertical="top"/>
    </xf>
    <xf numFmtId="0" fontId="0" fillId="0" borderId="0" xfId="0" applyNumberFormat="1" applyBorder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  <cellStyle name="Percent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36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11.42578125" defaultRowHeight="15"/>
  <cols>
    <col min="1" max="1" width="16" bestFit="1" customWidth="1"/>
    <col min="2" max="2" width="11" bestFit="1" customWidth="1"/>
    <col min="3" max="3" width="12.85546875" bestFit="1" customWidth="1"/>
    <col min="4" max="4" width="17.28515625" bestFit="1" customWidth="1"/>
    <col min="5" max="5" width="14.42578125" bestFit="1" customWidth="1"/>
    <col min="6" max="6" width="10.28515625" bestFit="1" customWidth="1"/>
    <col min="7" max="7" width="11" bestFit="1" customWidth="1"/>
    <col min="8" max="8" width="22.85546875" bestFit="1" customWidth="1"/>
    <col min="9" max="9" width="20.140625" bestFit="1" customWidth="1"/>
    <col min="10" max="10" width="18" bestFit="1" customWidth="1"/>
    <col min="11" max="11" width="16.7109375" bestFit="1" customWidth="1"/>
    <col min="12" max="12" width="3.5703125" bestFit="1" customWidth="1"/>
    <col min="13" max="13" width="4.28515625" bestFit="1" customWidth="1"/>
    <col min="14" max="20" width="3.85546875" bestFit="1" customWidth="1"/>
    <col min="21" max="30" width="4.85546875" bestFit="1" customWidth="1"/>
    <col min="31" max="31" width="21.7109375" bestFit="1" customWidth="1"/>
    <col min="32" max="32" width="8.42578125" bestFit="1" customWidth="1"/>
    <col min="33" max="33" width="11.7109375" bestFit="1" customWidth="1"/>
    <col min="34" max="35" width="7" bestFit="1" customWidth="1"/>
    <col min="36" max="36" width="6.5703125" bestFit="1" customWidth="1"/>
    <col min="37" max="37" width="8" bestFit="1" customWidth="1"/>
    <col min="38" max="39" width="7" bestFit="1" customWidth="1"/>
    <col min="40" max="40" width="6.5703125" bestFit="1" customWidth="1"/>
    <col min="41" max="42" width="7" bestFit="1" customWidth="1"/>
    <col min="43" max="54" width="7.5703125" bestFit="1" customWidth="1"/>
    <col min="55" max="55" width="7.140625" bestFit="1" customWidth="1"/>
    <col min="56" max="56" width="7.42578125" bestFit="1" customWidth="1"/>
    <col min="57" max="65" width="6.5703125" bestFit="1" customWidth="1"/>
    <col min="66" max="77" width="7.5703125" bestFit="1" customWidth="1"/>
    <col min="78" max="78" width="7.140625" bestFit="1" customWidth="1"/>
    <col min="79" max="79" width="7.42578125" bestFit="1" customWidth="1"/>
    <col min="80" max="88" width="6.5703125" bestFit="1" customWidth="1"/>
    <col min="89" max="100" width="7.5703125" bestFit="1" customWidth="1"/>
    <col min="101" max="101" width="7.140625" bestFit="1" customWidth="1"/>
    <col min="102" max="102" width="7.42578125" bestFit="1" customWidth="1"/>
    <col min="103" max="111" width="6.5703125" bestFit="1" customWidth="1"/>
    <col min="112" max="123" width="7.5703125" bestFit="1" customWidth="1"/>
    <col min="124" max="124" width="7.140625" bestFit="1" customWidth="1"/>
    <col min="125" max="125" width="7.42578125" bestFit="1" customWidth="1"/>
    <col min="126" max="134" width="6.5703125" bestFit="1" customWidth="1"/>
    <col min="135" max="146" width="7.5703125" bestFit="1" customWidth="1"/>
    <col min="147" max="147" width="7.140625" bestFit="1" customWidth="1"/>
    <col min="148" max="148" width="7.42578125" bestFit="1" customWidth="1"/>
    <col min="149" max="149" width="14.7109375" bestFit="1" customWidth="1"/>
    <col min="150" max="150" width="15.42578125" bestFit="1" customWidth="1"/>
    <col min="151" max="151" width="26" bestFit="1" customWidth="1"/>
    <col min="152" max="152" width="35.42578125" bestFit="1" customWidth="1"/>
    <col min="153" max="153" width="17.28515625" bestFit="1" customWidth="1"/>
    <col min="154" max="154" width="20" bestFit="1" customWidth="1"/>
    <col min="155" max="155" width="26.28515625" bestFit="1" customWidth="1"/>
    <col min="156" max="156" width="31.28515625" bestFit="1" customWidth="1"/>
    <col min="157" max="157" width="27.140625" bestFit="1" customWidth="1"/>
    <col min="158" max="158" width="29" bestFit="1" customWidth="1"/>
    <col min="159" max="159" width="27.140625" bestFit="1" customWidth="1"/>
    <col min="160" max="160" width="22.42578125" bestFit="1" customWidth="1"/>
    <col min="161" max="161" width="59.42578125" bestFit="1" customWidth="1"/>
    <col min="162" max="162" width="6.140625" bestFit="1" customWidth="1"/>
    <col min="163" max="163" width="27.7109375" bestFit="1" customWidth="1"/>
    <col min="164" max="164" width="34.42578125" bestFit="1" customWidth="1"/>
    <col min="165" max="165" width="28.7109375" bestFit="1" customWidth="1"/>
    <col min="166" max="166" width="31.85546875" bestFit="1" customWidth="1"/>
    <col min="167" max="167" width="40.7109375" bestFit="1" customWidth="1"/>
    <col min="168" max="168" width="17" bestFit="1" customWidth="1"/>
    <col min="169" max="169" width="44.7109375" bestFit="1" customWidth="1"/>
    <col min="170" max="171" width="33.5703125" bestFit="1" customWidth="1"/>
    <col min="172" max="172" width="26" bestFit="1" customWidth="1"/>
    <col min="173" max="173" width="29.28515625" bestFit="1" customWidth="1"/>
    <col min="174" max="174" width="19.85546875" bestFit="1" customWidth="1"/>
    <col min="175" max="175" width="18.140625" bestFit="1" customWidth="1"/>
    <col min="176" max="176" width="26.5703125" bestFit="1" customWidth="1"/>
    <col min="177" max="177" width="19.28515625" bestFit="1" customWidth="1"/>
    <col min="178" max="178" width="22.7109375" bestFit="1" customWidth="1"/>
    <col min="179" max="179" width="26" bestFit="1" customWidth="1"/>
    <col min="180" max="180" width="20.28515625" bestFit="1" customWidth="1"/>
    <col min="181" max="181" width="32.28515625" bestFit="1" customWidth="1"/>
    <col min="182" max="182" width="19.140625" bestFit="1" customWidth="1"/>
    <col min="183" max="183" width="20.7109375" bestFit="1" customWidth="1"/>
    <col min="184" max="184" width="25.140625" bestFit="1" customWidth="1"/>
    <col min="185" max="185" width="25.7109375" bestFit="1" customWidth="1"/>
    <col min="186" max="186" width="22.42578125" bestFit="1" customWidth="1"/>
    <col min="187" max="187" width="27.5703125" bestFit="1" customWidth="1"/>
    <col min="188" max="188" width="26.5703125" bestFit="1" customWidth="1"/>
    <col min="189" max="189" width="21" bestFit="1" customWidth="1"/>
    <col min="190" max="190" width="10.5703125" bestFit="1" customWidth="1"/>
    <col min="191" max="191" width="23.28515625" bestFit="1" customWidth="1"/>
    <col min="192" max="192" width="10.5703125" bestFit="1" customWidth="1"/>
    <col min="193" max="193" width="15" bestFit="1" customWidth="1"/>
    <col min="194" max="194" width="30.5703125" bestFit="1" customWidth="1"/>
    <col min="195" max="195" width="26" bestFit="1" customWidth="1"/>
    <col min="196" max="196" width="29.28515625" bestFit="1" customWidth="1"/>
    <col min="197" max="197" width="19.85546875" bestFit="1" customWidth="1"/>
    <col min="198" max="198" width="18.5703125" bestFit="1" customWidth="1"/>
    <col min="199" max="199" width="25.7109375" bestFit="1" customWidth="1"/>
    <col min="200" max="200" width="30.5703125" bestFit="1" customWidth="1"/>
    <col min="201" max="201" width="26" bestFit="1" customWidth="1"/>
    <col min="202" max="202" width="20.28515625" bestFit="1" customWidth="1"/>
    <col min="203" max="203" width="32.28515625" bestFit="1" customWidth="1"/>
    <col min="204" max="204" width="19.140625" bestFit="1" customWidth="1"/>
    <col min="205" max="205" width="20.7109375" bestFit="1" customWidth="1"/>
    <col min="206" max="206" width="25.140625" bestFit="1" customWidth="1"/>
    <col min="207" max="207" width="25.7109375" bestFit="1" customWidth="1"/>
    <col min="208" max="208" width="22.42578125" bestFit="1" customWidth="1"/>
    <col min="209" max="209" width="27.5703125" bestFit="1" customWidth="1"/>
    <col min="210" max="210" width="26.5703125" bestFit="1" customWidth="1"/>
    <col min="211" max="211" width="21" bestFit="1" customWidth="1"/>
    <col min="212" max="212" width="10.5703125" bestFit="1" customWidth="1"/>
    <col min="213" max="213" width="23.28515625" bestFit="1" customWidth="1"/>
    <col min="214" max="214" width="10.5703125" bestFit="1" customWidth="1"/>
    <col min="215" max="215" width="19.28515625" bestFit="1" customWidth="1"/>
    <col min="216" max="216" width="22.7109375" bestFit="1" customWidth="1"/>
    <col min="217" max="217" width="16.42578125" bestFit="1" customWidth="1"/>
    <col min="218" max="218" width="78.5703125" bestFit="1" customWidth="1"/>
    <col min="219" max="219" width="38.5703125" bestFit="1" customWidth="1"/>
    <col min="220" max="220" width="65" bestFit="1" customWidth="1"/>
    <col min="221" max="221" width="74.85546875" bestFit="1" customWidth="1"/>
    <col min="222" max="222" width="101.28515625" bestFit="1" customWidth="1"/>
    <col min="223" max="223" width="51.5703125" bestFit="1" customWidth="1"/>
    <col min="224" max="224" width="66" bestFit="1" customWidth="1"/>
    <col min="225" max="225" width="94.85546875" bestFit="1" customWidth="1"/>
    <col min="226" max="226" width="29.140625" bestFit="1" customWidth="1"/>
    <col min="227" max="227" width="34.28515625" bestFit="1" customWidth="1"/>
    <col min="228" max="228" width="53.140625" bestFit="1" customWidth="1"/>
    <col min="229" max="229" width="27.140625" bestFit="1" customWidth="1"/>
    <col min="230" max="230" width="25.140625" bestFit="1" customWidth="1"/>
    <col min="231" max="231" width="38.28515625" bestFit="1" customWidth="1"/>
    <col min="232" max="232" width="29.85546875" bestFit="1" customWidth="1"/>
    <col min="233" max="233" width="28.140625" bestFit="1" customWidth="1"/>
    <col min="234" max="234" width="23" bestFit="1" customWidth="1"/>
    <col min="235" max="235" width="18.42578125" bestFit="1" customWidth="1"/>
    <col min="236" max="236" width="21.140625" bestFit="1" customWidth="1"/>
    <col min="237" max="237" width="19.85546875" bestFit="1" customWidth="1"/>
    <col min="238" max="238" width="24" bestFit="1" customWidth="1"/>
    <col min="239" max="239" width="17.7109375" bestFit="1" customWidth="1"/>
    <col min="240" max="240" width="37" bestFit="1" customWidth="1"/>
    <col min="241" max="241" width="31.28515625" bestFit="1" customWidth="1"/>
    <col min="242" max="243" width="6.140625" bestFit="1" customWidth="1"/>
    <col min="244" max="244" width="43.85546875" bestFit="1" customWidth="1"/>
    <col min="245" max="245" width="59.42578125" bestFit="1" customWidth="1"/>
  </cols>
  <sheetData>
    <row r="1" spans="1:245" s="14" customFormat="1">
      <c r="A1" s="39" t="s">
        <v>9</v>
      </c>
      <c r="B1" s="39" t="s">
        <v>67</v>
      </c>
      <c r="C1" s="39" t="s">
        <v>79</v>
      </c>
      <c r="D1" s="39" t="s">
        <v>6</v>
      </c>
      <c r="E1" s="39" t="s">
        <v>4</v>
      </c>
      <c r="F1" s="39" t="s">
        <v>5</v>
      </c>
      <c r="G1" s="39" t="s">
        <v>81</v>
      </c>
      <c r="H1" s="39" t="s">
        <v>3</v>
      </c>
      <c r="I1" s="39" t="s">
        <v>55</v>
      </c>
      <c r="J1" s="39" t="s">
        <v>8</v>
      </c>
      <c r="K1" s="39" t="s">
        <v>7</v>
      </c>
      <c r="L1" s="70" t="s">
        <v>70</v>
      </c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40" t="s">
        <v>68</v>
      </c>
      <c r="AF1" s="40" t="s">
        <v>76</v>
      </c>
      <c r="AG1" s="41" t="s">
        <v>53</v>
      </c>
      <c r="AH1" s="70" t="s">
        <v>28</v>
      </c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2"/>
      <c r="BE1" s="70" t="s">
        <v>63</v>
      </c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2"/>
      <c r="CB1" s="70" t="s">
        <v>66</v>
      </c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2"/>
      <c r="CY1" s="70" t="s">
        <v>64</v>
      </c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2"/>
      <c r="DV1" s="70" t="s">
        <v>65</v>
      </c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2"/>
      <c r="ES1" s="73" t="s">
        <v>85</v>
      </c>
      <c r="ET1" s="74" t="s">
        <v>86</v>
      </c>
      <c r="EU1" s="75" t="s">
        <v>58</v>
      </c>
      <c r="EV1" s="76" t="s">
        <v>87</v>
      </c>
      <c r="EW1" s="77" t="s">
        <v>88</v>
      </c>
      <c r="EX1" s="74" t="s">
        <v>89</v>
      </c>
      <c r="EY1" s="78" t="s">
        <v>90</v>
      </c>
      <c r="EZ1" s="78" t="s">
        <v>91</v>
      </c>
      <c r="FA1" s="93" t="s">
        <v>92</v>
      </c>
      <c r="FB1" s="93"/>
      <c r="FC1" s="93"/>
      <c r="FD1" s="93"/>
      <c r="FE1" s="93"/>
      <c r="FF1" s="93"/>
      <c r="FG1" s="93"/>
      <c r="FH1" s="93"/>
      <c r="FI1" s="93"/>
      <c r="FJ1" s="93"/>
      <c r="FK1" s="77" t="s">
        <v>93</v>
      </c>
      <c r="FL1" s="77" t="s">
        <v>94</v>
      </c>
      <c r="FM1" s="79" t="s">
        <v>95</v>
      </c>
      <c r="FN1" s="79" t="s">
        <v>96</v>
      </c>
      <c r="FO1" s="79" t="s">
        <v>97</v>
      </c>
      <c r="FP1" s="94" t="s">
        <v>98</v>
      </c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5" t="s">
        <v>99</v>
      </c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76" t="s">
        <v>100</v>
      </c>
      <c r="HK1" s="76" t="s">
        <v>101</v>
      </c>
      <c r="HL1" s="76" t="s">
        <v>102</v>
      </c>
      <c r="HM1" s="76" t="s">
        <v>103</v>
      </c>
      <c r="HN1" s="76" t="s">
        <v>104</v>
      </c>
      <c r="HO1" s="76" t="s">
        <v>105</v>
      </c>
      <c r="HP1" s="75" t="s">
        <v>106</v>
      </c>
      <c r="HQ1" s="75" t="s">
        <v>107</v>
      </c>
      <c r="HR1" s="75" t="s">
        <v>108</v>
      </c>
      <c r="HS1" s="75" t="s">
        <v>109</v>
      </c>
      <c r="HT1" s="80" t="s">
        <v>110</v>
      </c>
      <c r="HU1" s="96" t="s">
        <v>111</v>
      </c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81" t="s">
        <v>112</v>
      </c>
      <c r="IK1" s="81" t="s">
        <v>113</v>
      </c>
    </row>
    <row r="2" spans="1:245" s="14" customFormat="1">
      <c r="A2" s="42"/>
      <c r="B2" s="42"/>
      <c r="C2" s="42"/>
      <c r="D2" s="42"/>
      <c r="E2" s="42" t="s">
        <v>62</v>
      </c>
      <c r="F2" s="42" t="s">
        <v>62</v>
      </c>
      <c r="G2" s="42" t="s">
        <v>83</v>
      </c>
      <c r="H2" s="42" t="s">
        <v>61</v>
      </c>
      <c r="I2" s="42"/>
      <c r="J2" s="42" t="s">
        <v>27</v>
      </c>
      <c r="K2" s="42" t="s">
        <v>26</v>
      </c>
      <c r="L2" s="43" t="s">
        <v>29</v>
      </c>
      <c r="M2" s="44" t="s">
        <v>30</v>
      </c>
      <c r="N2" s="44" t="s">
        <v>31</v>
      </c>
      <c r="O2" s="44" t="s">
        <v>32</v>
      </c>
      <c r="P2" s="44" t="s">
        <v>33</v>
      </c>
      <c r="Q2" s="44" t="s">
        <v>34</v>
      </c>
      <c r="R2" s="44" t="s">
        <v>35</v>
      </c>
      <c r="S2" s="44" t="s">
        <v>36</v>
      </c>
      <c r="T2" s="44" t="s">
        <v>37</v>
      </c>
      <c r="U2" s="44" t="s">
        <v>38</v>
      </c>
      <c r="V2" s="44" t="s">
        <v>39</v>
      </c>
      <c r="W2" s="44" t="s">
        <v>40</v>
      </c>
      <c r="X2" s="44" t="s">
        <v>41</v>
      </c>
      <c r="Y2" s="44" t="s">
        <v>42</v>
      </c>
      <c r="Z2" s="44" t="s">
        <v>43</v>
      </c>
      <c r="AA2" s="44" t="s">
        <v>44</v>
      </c>
      <c r="AB2" s="44" t="s">
        <v>45</v>
      </c>
      <c r="AC2" s="44" t="s">
        <v>46</v>
      </c>
      <c r="AD2" s="44" t="s">
        <v>47</v>
      </c>
      <c r="AE2" s="42" t="s">
        <v>69</v>
      </c>
      <c r="AF2" s="42"/>
      <c r="AG2" s="45" t="s">
        <v>73</v>
      </c>
      <c r="AH2" s="44" t="s">
        <v>0</v>
      </c>
      <c r="AI2" s="44" t="s">
        <v>1</v>
      </c>
      <c r="AJ2" s="44" t="s">
        <v>2</v>
      </c>
      <c r="AK2" s="44" t="s">
        <v>10</v>
      </c>
      <c r="AL2" s="44" t="s">
        <v>11</v>
      </c>
      <c r="AM2" s="44" t="s">
        <v>12</v>
      </c>
      <c r="AN2" s="44" t="s">
        <v>13</v>
      </c>
      <c r="AO2" s="44" t="s">
        <v>14</v>
      </c>
      <c r="AP2" s="44" t="s">
        <v>15</v>
      </c>
      <c r="AQ2" s="44" t="s">
        <v>16</v>
      </c>
      <c r="AR2" s="44" t="s">
        <v>17</v>
      </c>
      <c r="AS2" s="44" t="s">
        <v>18</v>
      </c>
      <c r="AT2" s="44" t="s">
        <v>19</v>
      </c>
      <c r="AU2" s="44" t="s">
        <v>20</v>
      </c>
      <c r="AV2" s="44" t="s">
        <v>21</v>
      </c>
      <c r="AW2" s="44" t="s">
        <v>22</v>
      </c>
      <c r="AX2" s="44" t="s">
        <v>23</v>
      </c>
      <c r="AY2" s="44" t="s">
        <v>24</v>
      </c>
      <c r="AZ2" s="44" t="s">
        <v>25</v>
      </c>
      <c r="BA2" s="44" t="s">
        <v>48</v>
      </c>
      <c r="BB2" s="44" t="s">
        <v>51</v>
      </c>
      <c r="BC2" s="44" t="s">
        <v>50</v>
      </c>
      <c r="BD2" s="44" t="s">
        <v>49</v>
      </c>
      <c r="BE2" s="43" t="s">
        <v>0</v>
      </c>
      <c r="BF2" s="44" t="s">
        <v>1</v>
      </c>
      <c r="BG2" s="44" t="s">
        <v>2</v>
      </c>
      <c r="BH2" s="44" t="s">
        <v>10</v>
      </c>
      <c r="BI2" s="44" t="s">
        <v>11</v>
      </c>
      <c r="BJ2" s="44" t="s">
        <v>12</v>
      </c>
      <c r="BK2" s="44" t="s">
        <v>13</v>
      </c>
      <c r="BL2" s="44" t="s">
        <v>14</v>
      </c>
      <c r="BM2" s="44" t="s">
        <v>15</v>
      </c>
      <c r="BN2" s="44" t="s">
        <v>16</v>
      </c>
      <c r="BO2" s="44" t="s">
        <v>17</v>
      </c>
      <c r="BP2" s="44" t="s">
        <v>18</v>
      </c>
      <c r="BQ2" s="44" t="s">
        <v>19</v>
      </c>
      <c r="BR2" s="44" t="s">
        <v>20</v>
      </c>
      <c r="BS2" s="44" t="s">
        <v>21</v>
      </c>
      <c r="BT2" s="44" t="s">
        <v>22</v>
      </c>
      <c r="BU2" s="44" t="s">
        <v>23</v>
      </c>
      <c r="BV2" s="44" t="s">
        <v>24</v>
      </c>
      <c r="BW2" s="44" t="s">
        <v>25</v>
      </c>
      <c r="BX2" s="44" t="s">
        <v>48</v>
      </c>
      <c r="BY2" s="44" t="s">
        <v>51</v>
      </c>
      <c r="BZ2" s="44" t="s">
        <v>50</v>
      </c>
      <c r="CA2" s="44" t="s">
        <v>49</v>
      </c>
      <c r="CB2" s="43" t="s">
        <v>0</v>
      </c>
      <c r="CC2" s="44" t="s">
        <v>1</v>
      </c>
      <c r="CD2" s="44" t="s">
        <v>2</v>
      </c>
      <c r="CE2" s="44" t="s">
        <v>10</v>
      </c>
      <c r="CF2" s="44" t="s">
        <v>11</v>
      </c>
      <c r="CG2" s="44" t="s">
        <v>12</v>
      </c>
      <c r="CH2" s="44" t="s">
        <v>13</v>
      </c>
      <c r="CI2" s="44" t="s">
        <v>14</v>
      </c>
      <c r="CJ2" s="44" t="s">
        <v>15</v>
      </c>
      <c r="CK2" s="44" t="s">
        <v>16</v>
      </c>
      <c r="CL2" s="44" t="s">
        <v>17</v>
      </c>
      <c r="CM2" s="44" t="s">
        <v>18</v>
      </c>
      <c r="CN2" s="44" t="s">
        <v>19</v>
      </c>
      <c r="CO2" s="44" t="s">
        <v>20</v>
      </c>
      <c r="CP2" s="44" t="s">
        <v>21</v>
      </c>
      <c r="CQ2" s="44" t="s">
        <v>22</v>
      </c>
      <c r="CR2" s="44" t="s">
        <v>23</v>
      </c>
      <c r="CS2" s="44" t="s">
        <v>24</v>
      </c>
      <c r="CT2" s="44" t="s">
        <v>25</v>
      </c>
      <c r="CU2" s="44" t="s">
        <v>48</v>
      </c>
      <c r="CV2" s="44" t="s">
        <v>51</v>
      </c>
      <c r="CW2" s="44" t="s">
        <v>50</v>
      </c>
      <c r="CX2" s="44" t="s">
        <v>49</v>
      </c>
      <c r="CY2" s="43" t="s">
        <v>0</v>
      </c>
      <c r="CZ2" s="44" t="s">
        <v>1</v>
      </c>
      <c r="DA2" s="44" t="s">
        <v>2</v>
      </c>
      <c r="DB2" s="44" t="s">
        <v>10</v>
      </c>
      <c r="DC2" s="44" t="s">
        <v>11</v>
      </c>
      <c r="DD2" s="44" t="s">
        <v>12</v>
      </c>
      <c r="DE2" s="44" t="s">
        <v>13</v>
      </c>
      <c r="DF2" s="44" t="s">
        <v>14</v>
      </c>
      <c r="DG2" s="44" t="s">
        <v>15</v>
      </c>
      <c r="DH2" s="44" t="s">
        <v>16</v>
      </c>
      <c r="DI2" s="44" t="s">
        <v>17</v>
      </c>
      <c r="DJ2" s="44" t="s">
        <v>18</v>
      </c>
      <c r="DK2" s="44" t="s">
        <v>19</v>
      </c>
      <c r="DL2" s="44" t="s">
        <v>20</v>
      </c>
      <c r="DM2" s="44" t="s">
        <v>21</v>
      </c>
      <c r="DN2" s="44" t="s">
        <v>22</v>
      </c>
      <c r="DO2" s="44" t="s">
        <v>23</v>
      </c>
      <c r="DP2" s="44" t="s">
        <v>24</v>
      </c>
      <c r="DQ2" s="44" t="s">
        <v>25</v>
      </c>
      <c r="DR2" s="44" t="s">
        <v>48</v>
      </c>
      <c r="DS2" s="44" t="s">
        <v>51</v>
      </c>
      <c r="DT2" s="44" t="s">
        <v>50</v>
      </c>
      <c r="DU2" s="44" t="s">
        <v>49</v>
      </c>
      <c r="DV2" s="43" t="s">
        <v>0</v>
      </c>
      <c r="DW2" s="44" t="s">
        <v>1</v>
      </c>
      <c r="DX2" s="44" t="s">
        <v>2</v>
      </c>
      <c r="DY2" s="44" t="s">
        <v>10</v>
      </c>
      <c r="DZ2" s="44" t="s">
        <v>11</v>
      </c>
      <c r="EA2" s="44" t="s">
        <v>12</v>
      </c>
      <c r="EB2" s="44" t="s">
        <v>13</v>
      </c>
      <c r="EC2" s="44" t="s">
        <v>14</v>
      </c>
      <c r="ED2" s="44" t="s">
        <v>15</v>
      </c>
      <c r="EE2" s="44" t="s">
        <v>16</v>
      </c>
      <c r="EF2" s="44" t="s">
        <v>17</v>
      </c>
      <c r="EG2" s="44" t="s">
        <v>18</v>
      </c>
      <c r="EH2" s="44" t="s">
        <v>19</v>
      </c>
      <c r="EI2" s="44" t="s">
        <v>20</v>
      </c>
      <c r="EJ2" s="44" t="s">
        <v>21</v>
      </c>
      <c r="EK2" s="44" t="s">
        <v>22</v>
      </c>
      <c r="EL2" s="44" t="s">
        <v>23</v>
      </c>
      <c r="EM2" s="44" t="s">
        <v>24</v>
      </c>
      <c r="EN2" s="44" t="s">
        <v>25</v>
      </c>
      <c r="EO2" s="44" t="s">
        <v>48</v>
      </c>
      <c r="EP2" s="44" t="s">
        <v>51</v>
      </c>
      <c r="EQ2" s="44" t="s">
        <v>50</v>
      </c>
      <c r="ER2" s="46" t="s">
        <v>49</v>
      </c>
      <c r="ES2" s="73" t="s">
        <v>114</v>
      </c>
      <c r="ET2" s="74" t="s">
        <v>86</v>
      </c>
      <c r="EU2" s="75" t="s">
        <v>115</v>
      </c>
      <c r="EV2" s="76" t="s">
        <v>116</v>
      </c>
      <c r="EW2" s="77" t="s">
        <v>117</v>
      </c>
      <c r="EX2" s="74" t="s">
        <v>118</v>
      </c>
      <c r="EY2" s="78" t="s">
        <v>119</v>
      </c>
      <c r="EZ2" s="78" t="s">
        <v>120</v>
      </c>
      <c r="FA2" s="82" t="s">
        <v>121</v>
      </c>
      <c r="FB2" s="82" t="s">
        <v>122</v>
      </c>
      <c r="FC2" s="82" t="s">
        <v>123</v>
      </c>
      <c r="FD2" s="82" t="s">
        <v>124</v>
      </c>
      <c r="FE2" s="82" t="s">
        <v>125</v>
      </c>
      <c r="FF2" s="82" t="s">
        <v>126</v>
      </c>
      <c r="FG2" s="82" t="s">
        <v>127</v>
      </c>
      <c r="FH2" s="82" t="s">
        <v>128</v>
      </c>
      <c r="FI2" s="82" t="s">
        <v>129</v>
      </c>
      <c r="FJ2" s="82" t="s">
        <v>130</v>
      </c>
      <c r="FK2" s="77" t="s">
        <v>131</v>
      </c>
      <c r="FL2" s="77"/>
      <c r="FM2" s="79" t="s">
        <v>132</v>
      </c>
      <c r="FN2" s="79" t="s">
        <v>133</v>
      </c>
      <c r="FO2" s="79" t="s">
        <v>133</v>
      </c>
      <c r="FP2" s="78" t="s">
        <v>134</v>
      </c>
      <c r="FQ2" s="78" t="s">
        <v>135</v>
      </c>
      <c r="FR2" s="78" t="s">
        <v>136</v>
      </c>
      <c r="FS2" s="78" t="s">
        <v>137</v>
      </c>
      <c r="FT2" s="78" t="s">
        <v>138</v>
      </c>
      <c r="FU2" s="78" t="s">
        <v>139</v>
      </c>
      <c r="FV2" s="78" t="s">
        <v>140</v>
      </c>
      <c r="FW2" s="78" t="s">
        <v>141</v>
      </c>
      <c r="FX2" s="78" t="s">
        <v>142</v>
      </c>
      <c r="FY2" s="78" t="s">
        <v>143</v>
      </c>
      <c r="FZ2" s="78" t="s">
        <v>144</v>
      </c>
      <c r="GA2" s="78" t="s">
        <v>145</v>
      </c>
      <c r="GB2" s="78" t="s">
        <v>146</v>
      </c>
      <c r="GC2" s="78" t="s">
        <v>147</v>
      </c>
      <c r="GD2" s="78" t="s">
        <v>148</v>
      </c>
      <c r="GE2" s="78" t="s">
        <v>149</v>
      </c>
      <c r="GF2" s="78" t="s">
        <v>150</v>
      </c>
      <c r="GG2" s="78" t="s">
        <v>151</v>
      </c>
      <c r="GH2" s="78" t="s">
        <v>152</v>
      </c>
      <c r="GI2" s="78" t="s">
        <v>153</v>
      </c>
      <c r="GJ2" s="78" t="s">
        <v>154</v>
      </c>
      <c r="GK2" s="78" t="s">
        <v>155</v>
      </c>
      <c r="GL2" s="78" t="s">
        <v>156</v>
      </c>
      <c r="GM2" s="83" t="s">
        <v>134</v>
      </c>
      <c r="GN2" s="83" t="s">
        <v>135</v>
      </c>
      <c r="GO2" s="83" t="s">
        <v>136</v>
      </c>
      <c r="GP2" s="83" t="s">
        <v>157</v>
      </c>
      <c r="GQ2" s="83" t="s">
        <v>158</v>
      </c>
      <c r="GR2" s="83" t="s">
        <v>156</v>
      </c>
      <c r="GS2" s="83" t="s">
        <v>141</v>
      </c>
      <c r="GT2" s="83" t="s">
        <v>142</v>
      </c>
      <c r="GU2" s="83" t="s">
        <v>143</v>
      </c>
      <c r="GV2" s="83" t="s">
        <v>144</v>
      </c>
      <c r="GW2" s="83" t="s">
        <v>145</v>
      </c>
      <c r="GX2" s="83" t="s">
        <v>146</v>
      </c>
      <c r="GY2" s="83" t="s">
        <v>147</v>
      </c>
      <c r="GZ2" s="83" t="s">
        <v>148</v>
      </c>
      <c r="HA2" s="83" t="s">
        <v>149</v>
      </c>
      <c r="HB2" s="83" t="s">
        <v>150</v>
      </c>
      <c r="HC2" s="83" t="s">
        <v>151</v>
      </c>
      <c r="HD2" s="83" t="s">
        <v>152</v>
      </c>
      <c r="HE2" s="83" t="s">
        <v>153</v>
      </c>
      <c r="HF2" s="83" t="s">
        <v>159</v>
      </c>
      <c r="HG2" s="83" t="s">
        <v>139</v>
      </c>
      <c r="HH2" s="83" t="s">
        <v>140</v>
      </c>
      <c r="HI2" s="83" t="s">
        <v>160</v>
      </c>
      <c r="HJ2" s="76" t="s">
        <v>161</v>
      </c>
      <c r="HK2" s="76" t="s">
        <v>162</v>
      </c>
      <c r="HL2" s="76" t="s">
        <v>163</v>
      </c>
      <c r="HM2" s="76" t="s">
        <v>164</v>
      </c>
      <c r="HN2" s="76" t="s">
        <v>165</v>
      </c>
      <c r="HO2" s="76" t="s">
        <v>166</v>
      </c>
      <c r="HP2" s="75" t="s">
        <v>167</v>
      </c>
      <c r="HQ2" s="75" t="s">
        <v>168</v>
      </c>
      <c r="HR2" s="75" t="s">
        <v>169</v>
      </c>
      <c r="HS2" s="75" t="s">
        <v>170</v>
      </c>
      <c r="HT2" s="80" t="s">
        <v>171</v>
      </c>
      <c r="HU2" s="80" t="s">
        <v>172</v>
      </c>
      <c r="HV2" s="80" t="s">
        <v>173</v>
      </c>
      <c r="HW2" s="80" t="s">
        <v>174</v>
      </c>
      <c r="HX2" s="80" t="s">
        <v>175</v>
      </c>
      <c r="HY2" s="80" t="s">
        <v>176</v>
      </c>
      <c r="HZ2" s="80" t="s">
        <v>177</v>
      </c>
      <c r="IA2" s="80" t="s">
        <v>178</v>
      </c>
      <c r="IB2" s="80" t="s">
        <v>179</v>
      </c>
      <c r="IC2" s="80" t="s">
        <v>180</v>
      </c>
      <c r="ID2" s="80" t="s">
        <v>181</v>
      </c>
      <c r="IE2" s="80" t="s">
        <v>182</v>
      </c>
      <c r="IF2" s="80" t="s">
        <v>183</v>
      </c>
      <c r="IG2" s="80" t="s">
        <v>184</v>
      </c>
      <c r="IH2" s="80" t="s">
        <v>185</v>
      </c>
      <c r="II2" s="80" t="s">
        <v>126</v>
      </c>
      <c r="IJ2" s="81" t="s">
        <v>186</v>
      </c>
      <c r="IK2" s="81" t="s">
        <v>187</v>
      </c>
    </row>
    <row r="3" spans="1:245">
      <c r="A3" s="4">
        <v>1</v>
      </c>
      <c r="B3" s="4">
        <v>1</v>
      </c>
      <c r="C3" s="4"/>
      <c r="D3" s="4" t="s">
        <v>52</v>
      </c>
      <c r="E3" s="4">
        <v>1</v>
      </c>
      <c r="F3" s="4">
        <v>1</v>
      </c>
      <c r="G3" s="4">
        <v>0</v>
      </c>
      <c r="H3" s="4">
        <v>0</v>
      </c>
      <c r="I3" s="4"/>
      <c r="J3" s="4"/>
      <c r="K3" s="4"/>
      <c r="L3" s="1">
        <v>4</v>
      </c>
      <c r="M3">
        <v>5</v>
      </c>
      <c r="N3">
        <v>6</v>
      </c>
      <c r="O3">
        <v>7</v>
      </c>
      <c r="P3">
        <v>10</v>
      </c>
      <c r="Q3">
        <v>17</v>
      </c>
      <c r="R3">
        <v>13</v>
      </c>
      <c r="S3">
        <v>15</v>
      </c>
      <c r="T3">
        <v>14</v>
      </c>
      <c r="U3">
        <v>19</v>
      </c>
      <c r="V3">
        <v>21</v>
      </c>
      <c r="AE3" s="22">
        <v>11</v>
      </c>
      <c r="AF3" s="22">
        <v>21</v>
      </c>
      <c r="AG3" s="5">
        <v>485</v>
      </c>
      <c r="AH3" s="2"/>
      <c r="AK3">
        <v>4.51</v>
      </c>
      <c r="AL3">
        <v>53.91</v>
      </c>
      <c r="AM3">
        <v>26.64</v>
      </c>
      <c r="AN3">
        <v>5.09</v>
      </c>
      <c r="AQ3">
        <v>15.02</v>
      </c>
      <c r="AT3">
        <v>22.77</v>
      </c>
      <c r="AU3">
        <v>32.72</v>
      </c>
      <c r="AV3">
        <v>44.14</v>
      </c>
      <c r="AX3">
        <v>42.1</v>
      </c>
      <c r="AZ3">
        <v>7.63</v>
      </c>
      <c r="BB3">
        <v>10.210000000000001</v>
      </c>
      <c r="BE3" s="1"/>
      <c r="CB3" s="1"/>
      <c r="CY3" s="1"/>
      <c r="CZ3" s="2"/>
      <c r="DV3" s="1"/>
      <c r="ER3" s="3"/>
      <c r="ES3" s="73">
        <v>1</v>
      </c>
      <c r="ET3" s="74" t="s">
        <v>188</v>
      </c>
      <c r="EU3" s="75" t="s">
        <v>189</v>
      </c>
      <c r="EV3" s="76" t="s">
        <v>190</v>
      </c>
      <c r="EW3" s="77" t="s">
        <v>191</v>
      </c>
      <c r="EX3" s="74" t="s">
        <v>192</v>
      </c>
      <c r="EY3" s="78" t="s">
        <v>193</v>
      </c>
      <c r="EZ3" s="78">
        <v>1</v>
      </c>
      <c r="FA3" s="82">
        <v>1</v>
      </c>
      <c r="FB3" s="82"/>
      <c r="FC3" s="82">
        <v>1</v>
      </c>
      <c r="FD3" s="82">
        <v>1</v>
      </c>
      <c r="FE3" s="82"/>
      <c r="FF3" s="82"/>
      <c r="FG3" s="82"/>
      <c r="FH3" s="82">
        <v>1</v>
      </c>
      <c r="FI3" s="82">
        <v>1</v>
      </c>
      <c r="FJ3" s="82">
        <v>1</v>
      </c>
      <c r="FK3" s="77" t="s">
        <v>194</v>
      </c>
      <c r="FL3" s="77"/>
      <c r="FM3" s="79" t="s">
        <v>194</v>
      </c>
      <c r="FN3" s="79" t="s">
        <v>195</v>
      </c>
      <c r="FO3" s="79"/>
      <c r="FP3" s="78"/>
      <c r="FQ3" s="78"/>
      <c r="FR3" s="78">
        <v>1</v>
      </c>
      <c r="FS3" s="78">
        <v>1</v>
      </c>
      <c r="FT3" s="78"/>
      <c r="FU3" s="78"/>
      <c r="FV3" s="78"/>
      <c r="FW3" s="78">
        <v>1</v>
      </c>
      <c r="FX3" s="78"/>
      <c r="FY3" s="78"/>
      <c r="FZ3" s="78">
        <v>1</v>
      </c>
      <c r="GA3" s="78">
        <v>1</v>
      </c>
      <c r="GB3" s="78">
        <v>1</v>
      </c>
      <c r="GC3" s="78">
        <v>1</v>
      </c>
      <c r="GD3" s="78">
        <v>1</v>
      </c>
      <c r="GE3" s="78">
        <v>1</v>
      </c>
      <c r="GF3" s="78">
        <v>1</v>
      </c>
      <c r="GG3" s="78"/>
      <c r="GH3" s="78"/>
      <c r="GI3" s="78"/>
      <c r="GJ3" s="78"/>
      <c r="GK3" s="78"/>
      <c r="GL3" s="78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>
        <v>1</v>
      </c>
      <c r="HA3" s="83"/>
      <c r="HB3" s="83">
        <v>1</v>
      </c>
      <c r="HC3" s="83"/>
      <c r="HD3" s="83"/>
      <c r="HE3" s="83"/>
      <c r="HF3" s="83"/>
      <c r="HG3" s="83"/>
      <c r="HH3" s="83"/>
      <c r="HI3" s="83"/>
      <c r="HJ3" s="76" t="s">
        <v>196</v>
      </c>
      <c r="HK3" s="76" t="s">
        <v>194</v>
      </c>
      <c r="HL3" s="76" t="s">
        <v>196</v>
      </c>
      <c r="HM3" s="76" t="s">
        <v>197</v>
      </c>
      <c r="HN3" s="76" t="s">
        <v>198</v>
      </c>
      <c r="HO3" s="76"/>
      <c r="HP3" s="75" t="s">
        <v>199</v>
      </c>
      <c r="HQ3" s="75"/>
      <c r="HR3" s="75" t="s">
        <v>200</v>
      </c>
      <c r="HS3" s="75"/>
      <c r="HT3" s="80">
        <v>4</v>
      </c>
      <c r="HU3" s="80"/>
      <c r="HV3" s="80">
        <v>1</v>
      </c>
      <c r="HW3" s="80"/>
      <c r="HX3" s="80">
        <v>1</v>
      </c>
      <c r="HY3" s="80"/>
      <c r="HZ3" s="80"/>
      <c r="IA3" s="80"/>
      <c r="IB3" s="80"/>
      <c r="IC3" s="80">
        <v>1</v>
      </c>
      <c r="ID3" s="80"/>
      <c r="IE3" s="80">
        <v>1</v>
      </c>
      <c r="IF3" s="80"/>
      <c r="IG3" s="80"/>
      <c r="IH3" s="80"/>
      <c r="II3" s="80"/>
      <c r="IJ3" s="81" t="s">
        <v>201</v>
      </c>
      <c r="IK3" s="81" t="s">
        <v>194</v>
      </c>
    </row>
    <row r="4" spans="1:245">
      <c r="A4" s="4">
        <v>2</v>
      </c>
      <c r="B4" s="4">
        <v>3</v>
      </c>
      <c r="C4" s="4"/>
      <c r="D4" s="4" t="s">
        <v>52</v>
      </c>
      <c r="E4" s="4">
        <v>0</v>
      </c>
      <c r="F4" s="4">
        <v>1</v>
      </c>
      <c r="G4" s="4">
        <v>1</v>
      </c>
      <c r="H4" s="4">
        <v>0</v>
      </c>
      <c r="I4" s="4"/>
      <c r="J4" s="4"/>
      <c r="K4" s="4"/>
      <c r="L4" s="1">
        <v>12</v>
      </c>
      <c r="M4">
        <v>3</v>
      </c>
      <c r="AE4" s="22">
        <v>2</v>
      </c>
      <c r="AF4" s="22">
        <v>3</v>
      </c>
      <c r="AG4" s="5">
        <v>50.4</v>
      </c>
      <c r="AH4" s="2"/>
      <c r="AJ4">
        <v>1.55</v>
      </c>
      <c r="AS4">
        <v>1.1100000000000001</v>
      </c>
      <c r="BE4" s="1"/>
      <c r="BN4">
        <v>1</v>
      </c>
      <c r="BQ4">
        <v>1</v>
      </c>
      <c r="BU4">
        <v>1</v>
      </c>
      <c r="CB4" s="1"/>
      <c r="CY4" s="1"/>
      <c r="CZ4" s="2"/>
      <c r="DV4" s="1"/>
      <c r="ER4" s="3"/>
      <c r="ES4" s="73">
        <v>2</v>
      </c>
      <c r="ET4" s="74" t="s">
        <v>202</v>
      </c>
      <c r="EU4" s="75" t="s">
        <v>203</v>
      </c>
      <c r="EV4" s="76" t="s">
        <v>204</v>
      </c>
      <c r="EW4" s="77" t="s">
        <v>205</v>
      </c>
      <c r="EX4" s="74" t="s">
        <v>206</v>
      </c>
      <c r="EY4" s="78" t="s">
        <v>207</v>
      </c>
      <c r="EZ4" s="78">
        <v>23</v>
      </c>
      <c r="FA4" s="82"/>
      <c r="FB4" s="82"/>
      <c r="FC4" s="82">
        <v>1</v>
      </c>
      <c r="FD4" s="82"/>
      <c r="FE4" s="82"/>
      <c r="FF4" s="82"/>
      <c r="FG4" s="82"/>
      <c r="FH4" s="82"/>
      <c r="FI4" s="82"/>
      <c r="FJ4" s="82"/>
      <c r="FK4" s="77" t="s">
        <v>199</v>
      </c>
      <c r="FL4" s="77"/>
      <c r="FM4" s="79" t="s">
        <v>194</v>
      </c>
      <c r="FN4" s="79" t="s">
        <v>126</v>
      </c>
      <c r="FO4" s="79" t="s">
        <v>208</v>
      </c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>
        <v>1</v>
      </c>
      <c r="GE4" s="78"/>
      <c r="GF4" s="78"/>
      <c r="GG4" s="78"/>
      <c r="GH4" s="78"/>
      <c r="GI4" s="78">
        <v>1</v>
      </c>
      <c r="GJ4" s="78"/>
      <c r="GK4" s="78"/>
      <c r="GL4" s="78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>
        <v>1</v>
      </c>
      <c r="HF4" s="83"/>
      <c r="HG4" s="83"/>
      <c r="HH4" s="83"/>
      <c r="HI4" s="83"/>
      <c r="HJ4" s="76" t="s">
        <v>196</v>
      </c>
      <c r="HK4" s="76" t="s">
        <v>194</v>
      </c>
      <c r="HL4" s="76" t="s">
        <v>196</v>
      </c>
      <c r="HM4" s="76" t="s">
        <v>209</v>
      </c>
      <c r="HN4" s="76" t="s">
        <v>209</v>
      </c>
      <c r="HO4" s="76" t="s">
        <v>199</v>
      </c>
      <c r="HP4" s="75" t="s">
        <v>199</v>
      </c>
      <c r="HQ4" s="75"/>
      <c r="HR4" s="75" t="s">
        <v>210</v>
      </c>
      <c r="HS4" s="75"/>
      <c r="HT4" s="80">
        <v>8</v>
      </c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1" t="s">
        <v>201</v>
      </c>
      <c r="IK4" s="81" t="s">
        <v>199</v>
      </c>
    </row>
    <row r="5" spans="1:245">
      <c r="A5" s="4">
        <v>3</v>
      </c>
      <c r="B5" s="4">
        <v>1</v>
      </c>
      <c r="C5" s="4"/>
      <c r="D5" s="4" t="s">
        <v>52</v>
      </c>
      <c r="E5" s="4">
        <v>1</v>
      </c>
      <c r="F5" s="4">
        <v>0</v>
      </c>
      <c r="G5" s="4">
        <v>1</v>
      </c>
      <c r="H5" s="4">
        <v>0</v>
      </c>
      <c r="I5" s="4"/>
      <c r="J5" s="4"/>
      <c r="K5" s="4"/>
      <c r="L5" s="1">
        <v>1</v>
      </c>
      <c r="M5">
        <v>2</v>
      </c>
      <c r="N5">
        <v>3</v>
      </c>
      <c r="O5">
        <v>7</v>
      </c>
      <c r="P5">
        <v>8</v>
      </c>
      <c r="Q5">
        <v>9</v>
      </c>
      <c r="R5">
        <v>12</v>
      </c>
      <c r="S5">
        <v>11</v>
      </c>
      <c r="T5">
        <v>17</v>
      </c>
      <c r="U5">
        <v>13</v>
      </c>
      <c r="V5">
        <v>15</v>
      </c>
      <c r="W5">
        <v>16</v>
      </c>
      <c r="X5">
        <v>14</v>
      </c>
      <c r="Y5">
        <v>16</v>
      </c>
      <c r="Z5">
        <v>21</v>
      </c>
      <c r="AA5">
        <v>19</v>
      </c>
      <c r="AB5">
        <v>10</v>
      </c>
      <c r="AE5" s="22">
        <v>17</v>
      </c>
      <c r="AF5" s="22">
        <v>10</v>
      </c>
      <c r="AG5" s="5">
        <v>1164</v>
      </c>
      <c r="AH5" s="2">
        <v>9.7799999999999994</v>
      </c>
      <c r="AI5">
        <v>26.68</v>
      </c>
      <c r="AJ5">
        <v>8.89</v>
      </c>
      <c r="AN5">
        <v>4.96</v>
      </c>
      <c r="AO5">
        <v>7.6</v>
      </c>
      <c r="AP5">
        <v>10.75</v>
      </c>
      <c r="AQ5">
        <v>53.98</v>
      </c>
      <c r="AR5">
        <v>38.950000000000003</v>
      </c>
      <c r="AS5">
        <v>16.93</v>
      </c>
      <c r="AT5">
        <v>8.82</v>
      </c>
      <c r="AU5">
        <v>11.54</v>
      </c>
      <c r="AV5">
        <v>61</v>
      </c>
      <c r="AW5">
        <v>63.370000000000005</v>
      </c>
      <c r="AX5">
        <v>6.33</v>
      </c>
      <c r="AZ5">
        <v>9.2799999999999994</v>
      </c>
      <c r="BB5">
        <v>9.42</v>
      </c>
      <c r="BE5" s="1"/>
      <c r="CB5" s="1">
        <v>1</v>
      </c>
      <c r="CC5">
        <v>1</v>
      </c>
      <c r="CD5">
        <v>1</v>
      </c>
      <c r="CH5">
        <v>1</v>
      </c>
      <c r="CI5">
        <v>1</v>
      </c>
      <c r="CJ5">
        <v>1</v>
      </c>
      <c r="CK5">
        <v>1</v>
      </c>
      <c r="CL5">
        <v>1</v>
      </c>
      <c r="CM5">
        <v>1</v>
      </c>
      <c r="CN5">
        <v>1</v>
      </c>
      <c r="CO5">
        <v>1</v>
      </c>
      <c r="CP5">
        <v>1</v>
      </c>
      <c r="CQ5">
        <v>1</v>
      </c>
      <c r="CR5">
        <v>1</v>
      </c>
      <c r="CT5">
        <v>1</v>
      </c>
      <c r="CU5">
        <v>1</v>
      </c>
      <c r="CV5">
        <v>1</v>
      </c>
      <c r="CY5" s="1"/>
      <c r="CZ5" s="2"/>
      <c r="DV5" s="1"/>
      <c r="EK5">
        <v>1</v>
      </c>
      <c r="ER5" s="3"/>
      <c r="ES5" s="73">
        <v>3</v>
      </c>
      <c r="ET5" s="74" t="s">
        <v>188</v>
      </c>
      <c r="EU5" s="75" t="s">
        <v>211</v>
      </c>
      <c r="EV5" s="76" t="s">
        <v>212</v>
      </c>
      <c r="EW5" s="77" t="s">
        <v>213</v>
      </c>
      <c r="EX5" s="74" t="s">
        <v>206</v>
      </c>
      <c r="EY5" s="78" t="s">
        <v>193</v>
      </c>
      <c r="EZ5" s="78">
        <v>1</v>
      </c>
      <c r="FA5" s="82">
        <v>1</v>
      </c>
      <c r="FB5" s="82"/>
      <c r="FC5" s="82">
        <v>1</v>
      </c>
      <c r="FD5" s="82">
        <v>1</v>
      </c>
      <c r="FE5" s="82"/>
      <c r="FF5" s="82"/>
      <c r="FG5" s="82"/>
      <c r="FH5" s="82">
        <v>1</v>
      </c>
      <c r="FI5" s="82"/>
      <c r="FJ5" s="82">
        <v>1</v>
      </c>
      <c r="FK5" s="77" t="s">
        <v>194</v>
      </c>
      <c r="FL5" s="77"/>
      <c r="FM5" s="79" t="s">
        <v>194</v>
      </c>
      <c r="FN5" s="79" t="s">
        <v>214</v>
      </c>
      <c r="FO5" s="79"/>
      <c r="FP5" s="78">
        <v>1</v>
      </c>
      <c r="FQ5" s="78"/>
      <c r="FR5" s="78"/>
      <c r="FS5" s="78"/>
      <c r="FT5" s="78">
        <v>1</v>
      </c>
      <c r="FU5" s="78">
        <v>1</v>
      </c>
      <c r="FV5" s="78"/>
      <c r="FW5" s="78"/>
      <c r="FX5" s="78"/>
      <c r="FY5" s="78"/>
      <c r="FZ5" s="78"/>
      <c r="GA5" s="78"/>
      <c r="GB5" s="78">
        <v>1</v>
      </c>
      <c r="GC5" s="78">
        <v>1</v>
      </c>
      <c r="GD5" s="78">
        <v>1</v>
      </c>
      <c r="GE5" s="78">
        <v>1</v>
      </c>
      <c r="GF5" s="78"/>
      <c r="GG5" s="78"/>
      <c r="GH5" s="78"/>
      <c r="GI5" s="78"/>
      <c r="GJ5" s="78"/>
      <c r="GK5" s="78"/>
      <c r="GL5" s="78"/>
      <c r="GM5" s="83"/>
      <c r="GN5" s="83"/>
      <c r="GO5" s="83">
        <v>1</v>
      </c>
      <c r="GP5" s="83">
        <v>1</v>
      </c>
      <c r="GQ5" s="83"/>
      <c r="GR5" s="83"/>
      <c r="GS5" s="83">
        <v>1</v>
      </c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76" t="s">
        <v>196</v>
      </c>
      <c r="HK5" s="76" t="s">
        <v>194</v>
      </c>
      <c r="HL5" s="76" t="s">
        <v>196</v>
      </c>
      <c r="HM5" s="76"/>
      <c r="HN5" s="76"/>
      <c r="HO5" s="76"/>
      <c r="HP5" s="75" t="s">
        <v>194</v>
      </c>
      <c r="HQ5" s="75" t="s">
        <v>215</v>
      </c>
      <c r="HR5" s="75"/>
      <c r="HS5" s="75"/>
      <c r="HT5" s="80">
        <v>4</v>
      </c>
      <c r="HU5" s="80"/>
      <c r="HV5" s="80"/>
      <c r="HW5" s="80">
        <v>1</v>
      </c>
      <c r="HX5" s="80"/>
      <c r="HY5" s="80"/>
      <c r="HZ5" s="80"/>
      <c r="IA5" s="80"/>
      <c r="IB5" s="80"/>
      <c r="IC5" s="80">
        <v>1</v>
      </c>
      <c r="ID5" s="80">
        <v>1</v>
      </c>
      <c r="IE5" s="80"/>
      <c r="IF5" s="80"/>
      <c r="IG5" s="80"/>
      <c r="IH5" s="80"/>
      <c r="II5" s="80"/>
      <c r="IJ5" s="81" t="s">
        <v>201</v>
      </c>
      <c r="IK5" s="81" t="s">
        <v>194</v>
      </c>
    </row>
    <row r="6" spans="1:245">
      <c r="A6" s="6">
        <v>4</v>
      </c>
      <c r="B6" s="6">
        <v>1</v>
      </c>
      <c r="C6" s="6"/>
      <c r="D6" s="6" t="s">
        <v>52</v>
      </c>
      <c r="E6" s="6">
        <v>0</v>
      </c>
      <c r="F6" s="6">
        <v>1</v>
      </c>
      <c r="G6" s="6">
        <v>1</v>
      </c>
      <c r="H6" s="6"/>
      <c r="I6" s="6"/>
      <c r="J6" s="6"/>
      <c r="K6" s="7"/>
      <c r="L6" s="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23">
        <v>0</v>
      </c>
      <c r="AF6" s="23"/>
      <c r="AG6" s="10">
        <v>38</v>
      </c>
      <c r="AH6" s="11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8">
        <v>1</v>
      </c>
      <c r="BF6" s="9">
        <v>1</v>
      </c>
      <c r="BG6" s="9"/>
      <c r="BH6" s="9"/>
      <c r="BI6" s="9"/>
      <c r="BJ6" s="9"/>
      <c r="BK6" s="9"/>
      <c r="BL6" s="9"/>
      <c r="BM6" s="9"/>
      <c r="BN6" s="9">
        <v>1</v>
      </c>
      <c r="BO6" s="9"/>
      <c r="BP6" s="9"/>
      <c r="BQ6" s="9">
        <v>1</v>
      </c>
      <c r="BR6" s="9"/>
      <c r="BS6" s="9"/>
      <c r="BT6" s="9"/>
      <c r="BU6" s="9"/>
      <c r="BV6" s="9"/>
      <c r="BW6" s="9">
        <v>1</v>
      </c>
      <c r="BX6" s="9"/>
      <c r="BY6" s="9"/>
      <c r="BZ6" s="9"/>
      <c r="CA6" s="9"/>
      <c r="CB6" s="8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8"/>
      <c r="CZ6" s="11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8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1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</row>
    <row r="7" spans="1:245">
      <c r="A7" s="6">
        <v>5</v>
      </c>
      <c r="B7" s="6">
        <v>1</v>
      </c>
      <c r="C7" s="6"/>
      <c r="D7" s="6" t="s">
        <v>52</v>
      </c>
      <c r="E7" s="6">
        <v>0</v>
      </c>
      <c r="F7" s="6">
        <v>1</v>
      </c>
      <c r="G7" s="6">
        <v>1</v>
      </c>
      <c r="H7" s="6"/>
      <c r="I7" s="6"/>
      <c r="J7" s="6"/>
      <c r="K7" s="7"/>
      <c r="L7" s="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23">
        <v>0</v>
      </c>
      <c r="AF7" s="23"/>
      <c r="AG7" s="10">
        <v>52.8</v>
      </c>
      <c r="AH7" s="11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8"/>
      <c r="BF7" s="9"/>
      <c r="BG7" s="9"/>
      <c r="BH7" s="9"/>
      <c r="BI7" s="9"/>
      <c r="BJ7" s="9"/>
      <c r="BK7" s="9"/>
      <c r="BL7" s="9"/>
      <c r="BM7" s="9"/>
      <c r="BN7" s="9">
        <v>1</v>
      </c>
      <c r="BO7" s="9">
        <v>1</v>
      </c>
      <c r="BP7" s="9"/>
      <c r="BQ7" s="9"/>
      <c r="BR7" s="9">
        <v>1</v>
      </c>
      <c r="BS7" s="9"/>
      <c r="BT7" s="9"/>
      <c r="BU7" s="9">
        <v>1</v>
      </c>
      <c r="BV7" s="9"/>
      <c r="BW7" s="9">
        <v>1</v>
      </c>
      <c r="BX7" s="9"/>
      <c r="BY7" s="9"/>
      <c r="BZ7" s="9"/>
      <c r="CA7" s="9">
        <v>1</v>
      </c>
      <c r="CB7" s="8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8"/>
      <c r="CZ7" s="11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8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1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</row>
    <row r="8" spans="1:245">
      <c r="A8" s="6">
        <v>6</v>
      </c>
      <c r="B8" s="6">
        <v>1</v>
      </c>
      <c r="C8" s="6"/>
      <c r="D8" s="6" t="s">
        <v>52</v>
      </c>
      <c r="E8" s="6">
        <v>0</v>
      </c>
      <c r="F8" s="6">
        <v>1</v>
      </c>
      <c r="G8" s="6">
        <v>1</v>
      </c>
      <c r="H8" s="6"/>
      <c r="I8" s="6"/>
      <c r="J8" s="6"/>
      <c r="K8" s="7"/>
      <c r="L8" s="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23">
        <v>0</v>
      </c>
      <c r="AF8" s="23"/>
      <c r="AG8" s="10">
        <v>28</v>
      </c>
      <c r="AH8" s="11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8"/>
      <c r="BF8" s="9"/>
      <c r="BG8" s="9"/>
      <c r="BH8" s="9"/>
      <c r="BI8" s="9"/>
      <c r="BJ8" s="9"/>
      <c r="BK8" s="9"/>
      <c r="BL8" s="9"/>
      <c r="BM8" s="9">
        <v>1</v>
      </c>
      <c r="BN8" s="9">
        <v>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8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8"/>
      <c r="CZ8" s="11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8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1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</row>
    <row r="9" spans="1:245">
      <c r="A9" s="6">
        <v>7</v>
      </c>
      <c r="B9" s="6">
        <v>2</v>
      </c>
      <c r="C9" s="6"/>
      <c r="D9" s="6" t="s">
        <v>52</v>
      </c>
      <c r="E9" s="6">
        <v>0</v>
      </c>
      <c r="F9" s="6">
        <v>1</v>
      </c>
      <c r="G9" s="6">
        <v>1</v>
      </c>
      <c r="H9" s="6"/>
      <c r="I9" s="6"/>
      <c r="J9" s="6"/>
      <c r="K9" s="13"/>
      <c r="L9" s="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23">
        <v>0</v>
      </c>
      <c r="AF9" s="23"/>
      <c r="AG9" s="10">
        <v>34.1</v>
      </c>
      <c r="AH9" s="11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8">
        <v>1</v>
      </c>
      <c r="BF9" s="9"/>
      <c r="BG9" s="9"/>
      <c r="BH9" s="9"/>
      <c r="BI9" s="9"/>
      <c r="BJ9" s="9"/>
      <c r="BK9" s="9"/>
      <c r="BL9" s="9"/>
      <c r="BM9" s="9">
        <v>1</v>
      </c>
      <c r="BN9" s="9"/>
      <c r="BO9" s="9"/>
      <c r="BP9" s="9"/>
      <c r="BQ9" s="9"/>
      <c r="BR9" s="9"/>
      <c r="BS9" s="9">
        <v>1</v>
      </c>
      <c r="BT9" s="9"/>
      <c r="BU9" s="9"/>
      <c r="BV9" s="9"/>
      <c r="BW9" s="9"/>
      <c r="BX9" s="9"/>
      <c r="BY9" s="9"/>
      <c r="BZ9" s="9"/>
      <c r="CA9" s="9"/>
      <c r="CB9" s="8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8"/>
      <c r="CZ9" s="11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8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1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</row>
    <row r="10" spans="1:245">
      <c r="A10" s="6">
        <v>8</v>
      </c>
      <c r="B10" s="6">
        <v>1</v>
      </c>
      <c r="C10" s="6"/>
      <c r="D10" s="6" t="s">
        <v>52</v>
      </c>
      <c r="E10" s="6">
        <v>0</v>
      </c>
      <c r="F10" s="6">
        <v>1</v>
      </c>
      <c r="G10" s="6">
        <v>1</v>
      </c>
      <c r="H10" s="6"/>
      <c r="I10" s="6"/>
      <c r="J10" s="6"/>
      <c r="K10" s="6"/>
      <c r="L10" s="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23">
        <v>0</v>
      </c>
      <c r="AF10" s="23"/>
      <c r="AG10" s="10">
        <v>28.9</v>
      </c>
      <c r="AH10" s="11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8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8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8"/>
      <c r="CZ10" s="11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8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1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</row>
    <row r="11" spans="1:245">
      <c r="A11" s="4">
        <v>9</v>
      </c>
      <c r="B11" s="4">
        <v>2</v>
      </c>
      <c r="C11" s="4"/>
      <c r="D11" s="4" t="s">
        <v>54</v>
      </c>
      <c r="E11" s="4">
        <v>0</v>
      </c>
      <c r="F11" s="4">
        <v>1</v>
      </c>
      <c r="G11" s="4">
        <v>1</v>
      </c>
      <c r="H11" s="4">
        <v>0</v>
      </c>
      <c r="I11" s="4"/>
      <c r="J11" s="4"/>
      <c r="K11" s="4"/>
      <c r="L11" s="1">
        <v>19</v>
      </c>
      <c r="M11">
        <v>18</v>
      </c>
      <c r="AE11" s="22">
        <v>2</v>
      </c>
      <c r="AF11" s="22">
        <v>18</v>
      </c>
      <c r="AG11" s="5">
        <v>95</v>
      </c>
      <c r="AH11" s="2"/>
      <c r="AY11">
        <v>46.47</v>
      </c>
      <c r="AZ11">
        <v>8.5299999999999994</v>
      </c>
      <c r="BE11" s="1"/>
      <c r="BI11">
        <v>1</v>
      </c>
      <c r="BJ11">
        <v>1</v>
      </c>
      <c r="BK11">
        <v>1</v>
      </c>
      <c r="BN11" s="14">
        <v>1</v>
      </c>
      <c r="BO11">
        <v>1</v>
      </c>
      <c r="BP11">
        <v>1</v>
      </c>
      <c r="CB11" s="1"/>
      <c r="CY11" s="1"/>
      <c r="CZ11" s="2"/>
      <c r="DP11">
        <v>1</v>
      </c>
      <c r="DV11" s="1"/>
      <c r="ER11" s="3"/>
      <c r="ES11" s="73">
        <v>9</v>
      </c>
      <c r="ET11" s="74" t="s">
        <v>188</v>
      </c>
      <c r="EU11" s="75" t="s">
        <v>211</v>
      </c>
      <c r="EV11" s="76" t="s">
        <v>190</v>
      </c>
      <c r="EW11" s="77" t="s">
        <v>216</v>
      </c>
      <c r="EX11" s="74" t="s">
        <v>206</v>
      </c>
      <c r="EY11" s="78" t="s">
        <v>207</v>
      </c>
      <c r="EZ11" s="78">
        <v>2</v>
      </c>
      <c r="FA11" s="82"/>
      <c r="FB11" s="82"/>
      <c r="FC11" s="82"/>
      <c r="FD11" s="82">
        <v>1</v>
      </c>
      <c r="FE11" s="82"/>
      <c r="FF11" s="82"/>
      <c r="FG11" s="82"/>
      <c r="FH11" s="82"/>
      <c r="FI11" s="82"/>
      <c r="FJ11" s="82"/>
      <c r="FK11" s="77" t="s">
        <v>199</v>
      </c>
      <c r="FL11" s="77">
        <v>2000</v>
      </c>
      <c r="FM11" s="79" t="s">
        <v>199</v>
      </c>
      <c r="FN11" s="79"/>
      <c r="FO11" s="79"/>
      <c r="FP11" s="78"/>
      <c r="FQ11" s="78"/>
      <c r="FR11" s="78"/>
      <c r="FS11" s="78"/>
      <c r="FT11" s="78">
        <v>1</v>
      </c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83"/>
      <c r="GN11" s="83"/>
      <c r="GO11" s="83"/>
      <c r="GP11" s="83"/>
      <c r="GQ11" s="83"/>
      <c r="GR11" s="83"/>
      <c r="GS11" s="83"/>
      <c r="GT11" s="83"/>
      <c r="GU11" s="83"/>
      <c r="GV11" s="83">
        <v>1</v>
      </c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76" t="s">
        <v>196</v>
      </c>
      <c r="HK11" s="76" t="s">
        <v>194</v>
      </c>
      <c r="HL11" s="76" t="s">
        <v>196</v>
      </c>
      <c r="HM11" s="76"/>
      <c r="HN11" s="76" t="s">
        <v>199</v>
      </c>
      <c r="HO11" s="76" t="s">
        <v>217</v>
      </c>
      <c r="HP11" s="75" t="s">
        <v>199</v>
      </c>
      <c r="HQ11" s="75"/>
      <c r="HR11" s="75" t="s">
        <v>200</v>
      </c>
      <c r="HS11" s="75"/>
      <c r="HT11" s="80">
        <v>6</v>
      </c>
      <c r="HU11" s="80">
        <v>1</v>
      </c>
      <c r="HV11" s="80"/>
      <c r="HW11" s="80">
        <v>1</v>
      </c>
      <c r="HX11" s="80"/>
      <c r="HY11" s="80"/>
      <c r="HZ11" s="80">
        <v>1</v>
      </c>
      <c r="IA11" s="80">
        <v>1</v>
      </c>
      <c r="IB11" s="80"/>
      <c r="IC11" s="80"/>
      <c r="ID11" s="80"/>
      <c r="IE11" s="80"/>
      <c r="IF11" s="80">
        <v>1</v>
      </c>
      <c r="IG11" s="80"/>
      <c r="IH11" s="80"/>
      <c r="II11" s="80"/>
      <c r="IJ11" s="81" t="s">
        <v>201</v>
      </c>
      <c r="IK11" s="81" t="s">
        <v>199</v>
      </c>
    </row>
    <row r="12" spans="1:245">
      <c r="A12" s="4">
        <v>10</v>
      </c>
      <c r="B12" s="4">
        <v>2</v>
      </c>
      <c r="C12" s="4"/>
      <c r="D12" s="4" t="s">
        <v>52</v>
      </c>
      <c r="E12" s="4">
        <v>0</v>
      </c>
      <c r="F12" s="4">
        <v>1</v>
      </c>
      <c r="G12" s="4">
        <v>1</v>
      </c>
      <c r="H12" s="4">
        <v>0</v>
      </c>
      <c r="I12" s="4"/>
      <c r="J12" s="4"/>
      <c r="K12" s="4"/>
      <c r="L12" s="1">
        <v>19</v>
      </c>
      <c r="M12">
        <v>18</v>
      </c>
      <c r="N12">
        <v>18</v>
      </c>
      <c r="O12">
        <v>13</v>
      </c>
      <c r="P12">
        <v>15</v>
      </c>
      <c r="Q12">
        <v>9</v>
      </c>
      <c r="R12">
        <v>7</v>
      </c>
      <c r="S12">
        <v>8</v>
      </c>
      <c r="T12">
        <v>4</v>
      </c>
      <c r="AE12" s="22">
        <v>9</v>
      </c>
      <c r="AF12" s="22">
        <v>4</v>
      </c>
      <c r="AG12" s="5">
        <v>253.3</v>
      </c>
      <c r="AH12" s="2"/>
      <c r="AK12">
        <v>17.23</v>
      </c>
      <c r="AN12">
        <v>3.15</v>
      </c>
      <c r="AO12">
        <v>10.73</v>
      </c>
      <c r="AP12">
        <v>14.15</v>
      </c>
      <c r="AT12">
        <v>13.49</v>
      </c>
      <c r="AV12">
        <v>60.92</v>
      </c>
      <c r="AY12">
        <v>22.53</v>
      </c>
      <c r="AZ12">
        <v>29.04</v>
      </c>
      <c r="BE12" s="1"/>
      <c r="BF12">
        <v>1</v>
      </c>
      <c r="BN12">
        <v>1</v>
      </c>
      <c r="CB12" s="1"/>
      <c r="CY12" s="1"/>
      <c r="CZ12" s="2"/>
      <c r="DB12">
        <v>1</v>
      </c>
      <c r="DM12">
        <v>1</v>
      </c>
      <c r="DP12">
        <v>1</v>
      </c>
      <c r="DQ12">
        <v>1</v>
      </c>
      <c r="DV12" s="1"/>
      <c r="EM12">
        <v>1</v>
      </c>
      <c r="ER12" s="3"/>
      <c r="ES12" s="73">
        <v>10</v>
      </c>
      <c r="ET12" s="74" t="s">
        <v>188</v>
      </c>
      <c r="EU12" s="75" t="s">
        <v>218</v>
      </c>
      <c r="EV12" s="76" t="s">
        <v>219</v>
      </c>
      <c r="EW12" s="77" t="s">
        <v>220</v>
      </c>
      <c r="EX12" s="74" t="s">
        <v>192</v>
      </c>
      <c r="EY12" s="78" t="s">
        <v>207</v>
      </c>
      <c r="EZ12" s="78">
        <v>18</v>
      </c>
      <c r="FA12" s="82">
        <v>1</v>
      </c>
      <c r="FB12" s="82"/>
      <c r="FC12" s="82">
        <v>1</v>
      </c>
      <c r="FD12" s="82"/>
      <c r="FE12" s="82"/>
      <c r="FF12" s="82"/>
      <c r="FG12" s="82"/>
      <c r="FH12" s="82">
        <v>1</v>
      </c>
      <c r="FI12" s="82">
        <v>1</v>
      </c>
      <c r="FJ12" s="82"/>
      <c r="FK12" s="77" t="s">
        <v>194</v>
      </c>
      <c r="FL12" s="77"/>
      <c r="FM12" s="79" t="s">
        <v>199</v>
      </c>
      <c r="FN12" s="79"/>
      <c r="FO12" s="79"/>
      <c r="FP12" s="78"/>
      <c r="FQ12" s="78"/>
      <c r="FR12" s="78">
        <v>1</v>
      </c>
      <c r="FS12" s="78"/>
      <c r="FT12" s="78"/>
      <c r="FU12" s="78"/>
      <c r="FV12" s="78"/>
      <c r="FW12" s="78"/>
      <c r="FX12" s="78">
        <v>1</v>
      </c>
      <c r="FY12" s="78"/>
      <c r="FZ12" s="78"/>
      <c r="GA12" s="78"/>
      <c r="GB12" s="78"/>
      <c r="GC12" s="78"/>
      <c r="GD12" s="78">
        <v>1</v>
      </c>
      <c r="GE12" s="78"/>
      <c r="GF12" s="78"/>
      <c r="GG12" s="78"/>
      <c r="GH12" s="78"/>
      <c r="GI12" s="78"/>
      <c r="GJ12" s="78"/>
      <c r="GK12" s="78"/>
      <c r="GL12" s="78"/>
      <c r="GM12" s="83"/>
      <c r="GN12" s="83"/>
      <c r="GO12" s="83"/>
      <c r="GP12" s="83"/>
      <c r="GQ12" s="83"/>
      <c r="GR12" s="83"/>
      <c r="GS12" s="83"/>
      <c r="GT12" s="83">
        <v>1</v>
      </c>
      <c r="GU12" s="83"/>
      <c r="GV12" s="83"/>
      <c r="GW12" s="83"/>
      <c r="GX12" s="83">
        <v>1</v>
      </c>
      <c r="GY12" s="83"/>
      <c r="GZ12" s="83">
        <v>1</v>
      </c>
      <c r="HA12" s="83"/>
      <c r="HB12" s="83"/>
      <c r="HC12" s="83"/>
      <c r="HD12" s="83"/>
      <c r="HE12" s="83"/>
      <c r="HF12" s="83"/>
      <c r="HG12" s="83"/>
      <c r="HH12" s="83"/>
      <c r="HI12" s="83"/>
      <c r="HJ12" s="76" t="s">
        <v>196</v>
      </c>
      <c r="HK12" s="76" t="s">
        <v>194</v>
      </c>
      <c r="HL12" s="76" t="s">
        <v>196</v>
      </c>
      <c r="HM12" s="76"/>
      <c r="HN12" s="76"/>
      <c r="HO12" s="76"/>
      <c r="HP12" s="75" t="s">
        <v>194</v>
      </c>
      <c r="HQ12" s="75" t="s">
        <v>215</v>
      </c>
      <c r="HR12" s="75"/>
      <c r="HS12" s="75"/>
      <c r="HT12" s="80">
        <v>10</v>
      </c>
      <c r="HU12" s="80">
        <v>1</v>
      </c>
      <c r="HV12" s="80"/>
      <c r="HW12" s="80">
        <v>1</v>
      </c>
      <c r="HX12" s="80"/>
      <c r="HY12" s="80"/>
      <c r="HZ12" s="80"/>
      <c r="IA12" s="80"/>
      <c r="IB12" s="80"/>
      <c r="IC12" s="80"/>
      <c r="ID12" s="80"/>
      <c r="IE12" s="80"/>
      <c r="IF12" s="80">
        <v>1</v>
      </c>
      <c r="IG12" s="80">
        <v>1</v>
      </c>
      <c r="IH12" s="80"/>
      <c r="II12" s="80"/>
      <c r="IJ12" s="81" t="s">
        <v>221</v>
      </c>
      <c r="IK12" s="81"/>
    </row>
    <row r="13" spans="1:245">
      <c r="A13" s="6">
        <v>11</v>
      </c>
      <c r="B13" s="6">
        <v>1</v>
      </c>
      <c r="C13" s="6"/>
      <c r="D13" s="6" t="s">
        <v>54</v>
      </c>
      <c r="E13" s="6">
        <v>0</v>
      </c>
      <c r="F13" s="6">
        <v>1</v>
      </c>
      <c r="G13" s="6">
        <v>1</v>
      </c>
      <c r="H13" s="6"/>
      <c r="I13" s="6"/>
      <c r="J13" s="6"/>
      <c r="K13" s="6"/>
      <c r="L13" s="8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23">
        <v>0</v>
      </c>
      <c r="AF13" s="23"/>
      <c r="AG13" s="10">
        <v>25.4</v>
      </c>
      <c r="AH13" s="11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8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8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8"/>
      <c r="CZ13" s="11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8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1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</row>
    <row r="14" spans="1:245">
      <c r="A14" s="6">
        <v>12</v>
      </c>
      <c r="B14" s="6">
        <v>1</v>
      </c>
      <c r="C14" s="6"/>
      <c r="D14" s="6" t="s">
        <v>52</v>
      </c>
      <c r="E14" s="6">
        <v>0</v>
      </c>
      <c r="F14" s="6">
        <v>1</v>
      </c>
      <c r="G14" s="6">
        <v>1</v>
      </c>
      <c r="H14" s="6"/>
      <c r="I14" s="6"/>
      <c r="J14" s="6"/>
      <c r="K14" s="6"/>
      <c r="L14" s="8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23">
        <v>0</v>
      </c>
      <c r="AF14" s="23"/>
      <c r="AG14" s="10">
        <v>29.2</v>
      </c>
      <c r="AH14" s="11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8"/>
      <c r="BF14" s="9"/>
      <c r="BG14" s="9"/>
      <c r="BH14" s="9"/>
      <c r="BI14" s="9"/>
      <c r="BJ14" s="9"/>
      <c r="BK14" s="9"/>
      <c r="BL14" s="9"/>
      <c r="BM14" s="9"/>
      <c r="BN14" s="9">
        <v>1</v>
      </c>
      <c r="BO14" s="9"/>
      <c r="BP14" s="9"/>
      <c r="BQ14" s="9">
        <v>1</v>
      </c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8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8"/>
      <c r="CZ14" s="11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8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1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</row>
    <row r="15" spans="1:245">
      <c r="A15" s="54">
        <v>13</v>
      </c>
      <c r="B15" s="54">
        <v>2</v>
      </c>
      <c r="C15" s="54"/>
      <c r="D15" s="54" t="s">
        <v>52</v>
      </c>
      <c r="E15" s="54">
        <v>0</v>
      </c>
      <c r="F15" s="54">
        <v>1</v>
      </c>
      <c r="G15" s="54">
        <v>1</v>
      </c>
      <c r="H15" s="54"/>
      <c r="I15" s="54" t="s">
        <v>56</v>
      </c>
      <c r="J15" s="54"/>
      <c r="K15" s="54"/>
      <c r="L15" s="55">
        <v>15</v>
      </c>
      <c r="M15" s="56">
        <v>9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7">
        <v>2</v>
      </c>
      <c r="AF15" s="57">
        <v>9</v>
      </c>
      <c r="AG15" s="58">
        <v>113.07</v>
      </c>
      <c r="AH15" s="59"/>
      <c r="AI15" s="56"/>
      <c r="AJ15" s="56"/>
      <c r="AK15" s="56"/>
      <c r="AL15" s="56"/>
      <c r="AM15" s="56"/>
      <c r="AN15" s="56"/>
      <c r="AO15" s="56"/>
      <c r="AP15" s="56">
        <v>12.36</v>
      </c>
      <c r="AQ15" s="56"/>
      <c r="AR15" s="56"/>
      <c r="AS15" s="56"/>
      <c r="AT15" s="56"/>
      <c r="AU15" s="56"/>
      <c r="AV15" s="56">
        <v>29.63</v>
      </c>
      <c r="AW15" s="56"/>
      <c r="AX15" s="56"/>
      <c r="AY15" s="56"/>
      <c r="AZ15" s="56"/>
      <c r="BA15" s="56"/>
      <c r="BB15" s="56"/>
      <c r="BC15" s="56"/>
      <c r="BD15" s="56"/>
      <c r="BE15" s="55"/>
      <c r="BF15" s="56"/>
      <c r="BG15" s="56"/>
      <c r="BH15" s="56"/>
      <c r="BI15" s="56"/>
      <c r="BJ15" s="56"/>
      <c r="BK15" s="56">
        <v>1</v>
      </c>
      <c r="BL15" s="56"/>
      <c r="BM15" s="56"/>
      <c r="BN15" s="56">
        <v>1</v>
      </c>
      <c r="BO15" s="56"/>
      <c r="BP15" s="56"/>
      <c r="BQ15" s="56">
        <v>1</v>
      </c>
      <c r="BR15" s="56">
        <v>1</v>
      </c>
      <c r="BS15" s="56"/>
      <c r="BT15" s="56"/>
      <c r="BU15" s="56"/>
      <c r="BV15" s="56"/>
      <c r="BW15" s="56">
        <v>1</v>
      </c>
      <c r="BX15" s="56"/>
      <c r="BY15" s="56"/>
      <c r="BZ15" s="56"/>
      <c r="CA15" s="56"/>
      <c r="CB15" s="55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5"/>
      <c r="CZ15" s="59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>
        <v>1</v>
      </c>
      <c r="DN15" s="56"/>
      <c r="DO15" s="56"/>
      <c r="DP15" s="56"/>
      <c r="DQ15" s="56"/>
      <c r="DR15" s="56"/>
      <c r="DS15" s="56"/>
      <c r="DT15" s="56"/>
      <c r="DU15" s="56"/>
      <c r="DV15" s="55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60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</row>
    <row r="16" spans="1:245">
      <c r="A16" s="6">
        <v>14</v>
      </c>
      <c r="B16" s="6">
        <v>3</v>
      </c>
      <c r="C16" s="6">
        <v>4</v>
      </c>
      <c r="D16" s="6" t="s">
        <v>52</v>
      </c>
      <c r="E16" s="6">
        <v>0</v>
      </c>
      <c r="F16" s="6">
        <v>1</v>
      </c>
      <c r="G16" s="6">
        <v>1</v>
      </c>
      <c r="H16" s="6"/>
      <c r="I16" s="6"/>
      <c r="J16" s="6"/>
      <c r="K16" s="6"/>
      <c r="L16" s="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23">
        <v>0</v>
      </c>
      <c r="AF16" s="23"/>
      <c r="AG16" s="10">
        <v>37.5</v>
      </c>
      <c r="AH16" s="11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8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8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8"/>
      <c r="CZ16" s="11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8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1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</row>
    <row r="17" spans="1:245">
      <c r="A17" s="4">
        <v>15</v>
      </c>
      <c r="B17" s="4">
        <v>3</v>
      </c>
      <c r="C17" s="4"/>
      <c r="D17" s="4" t="s">
        <v>52</v>
      </c>
      <c r="E17" s="4">
        <v>0</v>
      </c>
      <c r="F17" s="4">
        <v>1</v>
      </c>
      <c r="G17" s="4">
        <v>1</v>
      </c>
      <c r="H17" s="4">
        <v>0</v>
      </c>
      <c r="I17" s="4"/>
      <c r="J17" s="4"/>
      <c r="K17" s="4"/>
      <c r="L17" s="1">
        <v>18</v>
      </c>
      <c r="M17">
        <v>11</v>
      </c>
      <c r="N17">
        <v>7</v>
      </c>
      <c r="AE17" s="22">
        <v>3</v>
      </c>
      <c r="AF17" s="22">
        <v>7</v>
      </c>
      <c r="AG17" s="5">
        <v>94.07</v>
      </c>
      <c r="AH17" s="2"/>
      <c r="AN17">
        <v>8.3699999999999992</v>
      </c>
      <c r="AR17">
        <v>12.88</v>
      </c>
      <c r="AY17">
        <v>26.59</v>
      </c>
      <c r="BE17" s="1"/>
      <c r="CB17" s="1"/>
      <c r="CY17" s="1"/>
      <c r="CZ17" s="2"/>
      <c r="DP17">
        <v>1</v>
      </c>
      <c r="DV17" s="1"/>
      <c r="ER17" s="3"/>
      <c r="ES17" s="73">
        <v>15</v>
      </c>
      <c r="ET17" s="74" t="s">
        <v>188</v>
      </c>
      <c r="EU17" s="75" t="s">
        <v>211</v>
      </c>
      <c r="EV17" s="76" t="s">
        <v>222</v>
      </c>
      <c r="EW17" s="77" t="s">
        <v>213</v>
      </c>
      <c r="EX17" s="74" t="s">
        <v>206</v>
      </c>
      <c r="EY17" s="78" t="s">
        <v>207</v>
      </c>
      <c r="EZ17" s="78">
        <v>3</v>
      </c>
      <c r="FA17" s="82"/>
      <c r="FB17" s="82"/>
      <c r="FC17" s="82"/>
      <c r="FD17" s="82">
        <v>1</v>
      </c>
      <c r="FE17" s="82"/>
      <c r="FF17" s="82"/>
      <c r="FG17" s="82"/>
      <c r="FH17" s="82"/>
      <c r="FI17" s="82"/>
      <c r="FJ17" s="82"/>
      <c r="FK17" s="77" t="s">
        <v>199</v>
      </c>
      <c r="FL17" s="77" t="s">
        <v>223</v>
      </c>
      <c r="FM17" s="79" t="s">
        <v>194</v>
      </c>
      <c r="FN17" s="79" t="s">
        <v>214</v>
      </c>
      <c r="FO17" s="79"/>
      <c r="FP17" s="78"/>
      <c r="FQ17" s="78"/>
      <c r="FR17" s="78"/>
      <c r="FS17" s="78">
        <v>1</v>
      </c>
      <c r="FT17" s="78"/>
      <c r="FU17" s="78"/>
      <c r="FV17" s="78"/>
      <c r="FW17" s="78"/>
      <c r="FX17" s="78">
        <v>1</v>
      </c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83"/>
      <c r="GN17" s="83"/>
      <c r="GO17" s="83"/>
      <c r="GP17" s="83"/>
      <c r="GQ17" s="83"/>
      <c r="GR17" s="83"/>
      <c r="GS17" s="83"/>
      <c r="GT17" s="83">
        <v>1</v>
      </c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>
        <v>1</v>
      </c>
      <c r="HJ17" s="76" t="s">
        <v>196</v>
      </c>
      <c r="HK17" s="76" t="s">
        <v>194</v>
      </c>
      <c r="HL17" s="76" t="s">
        <v>196</v>
      </c>
      <c r="HM17" s="76"/>
      <c r="HN17" s="76" t="s">
        <v>224</v>
      </c>
      <c r="HO17" s="76"/>
      <c r="HP17" s="75" t="s">
        <v>199</v>
      </c>
      <c r="HQ17" s="75"/>
      <c r="HR17" s="75" t="s">
        <v>210</v>
      </c>
      <c r="HS17" s="75"/>
      <c r="HT17" s="80">
        <v>10</v>
      </c>
      <c r="HU17" s="80">
        <v>1</v>
      </c>
      <c r="HV17" s="80">
        <v>1</v>
      </c>
      <c r="HW17" s="80">
        <v>1</v>
      </c>
      <c r="HX17" s="80"/>
      <c r="HY17" s="80"/>
      <c r="HZ17" s="80"/>
      <c r="IA17" s="80"/>
      <c r="IB17" s="80">
        <v>1</v>
      </c>
      <c r="IC17" s="80"/>
      <c r="ID17" s="80"/>
      <c r="IE17" s="80"/>
      <c r="IF17" s="80"/>
      <c r="IG17" s="80"/>
      <c r="IH17" s="80"/>
      <c r="II17" s="80"/>
      <c r="IJ17" s="81" t="s">
        <v>225</v>
      </c>
      <c r="IK17" s="81" t="s">
        <v>199</v>
      </c>
    </row>
    <row r="18" spans="1:245">
      <c r="A18" s="4">
        <v>16</v>
      </c>
      <c r="B18" s="4">
        <v>2</v>
      </c>
      <c r="C18" s="4"/>
      <c r="D18" s="4" t="s">
        <v>52</v>
      </c>
      <c r="E18" s="4">
        <v>0</v>
      </c>
      <c r="F18" s="4">
        <v>0</v>
      </c>
      <c r="G18" s="4">
        <v>0</v>
      </c>
      <c r="H18" s="4">
        <v>0</v>
      </c>
      <c r="I18" s="4"/>
      <c r="J18" s="4"/>
      <c r="K18" s="4"/>
      <c r="L18" s="1">
        <v>20</v>
      </c>
      <c r="AE18" s="22">
        <v>1</v>
      </c>
      <c r="AF18" s="22">
        <v>20</v>
      </c>
      <c r="AG18" s="5">
        <v>32.5</v>
      </c>
      <c r="AH18" s="2"/>
      <c r="BA18">
        <v>27.76</v>
      </c>
      <c r="BE18" s="1"/>
      <c r="CB18" s="1"/>
      <c r="CY18" s="1"/>
      <c r="CZ18" s="2"/>
      <c r="DV18" s="1"/>
      <c r="ER18" s="3"/>
      <c r="ES18" s="73">
        <v>16</v>
      </c>
      <c r="ET18" s="74" t="s">
        <v>226</v>
      </c>
      <c r="EU18" s="75" t="s">
        <v>227</v>
      </c>
      <c r="EV18" s="76" t="s">
        <v>228</v>
      </c>
      <c r="EW18" s="77" t="s">
        <v>213</v>
      </c>
      <c r="EX18" s="74" t="s">
        <v>206</v>
      </c>
      <c r="EY18" s="78" t="s">
        <v>193</v>
      </c>
      <c r="EZ18" s="78">
        <v>1</v>
      </c>
      <c r="FA18" s="82">
        <v>1</v>
      </c>
      <c r="FB18" s="82"/>
      <c r="FC18" s="82"/>
      <c r="FD18" s="82"/>
      <c r="FE18" s="82"/>
      <c r="FF18" s="82"/>
      <c r="FG18" s="82"/>
      <c r="FH18" s="82"/>
      <c r="FI18" s="82"/>
      <c r="FJ18" s="82"/>
      <c r="FK18" s="77" t="s">
        <v>194</v>
      </c>
      <c r="FL18" s="77"/>
      <c r="FM18" s="79" t="s">
        <v>199</v>
      </c>
      <c r="FN18" s="79"/>
      <c r="FO18" s="79"/>
      <c r="FP18" s="78">
        <v>1</v>
      </c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>
        <v>1</v>
      </c>
      <c r="GB18" s="78"/>
      <c r="GC18" s="78"/>
      <c r="GD18" s="78"/>
      <c r="GE18" s="78"/>
      <c r="GF18" s="78"/>
      <c r="GG18" s="78">
        <v>1</v>
      </c>
      <c r="GH18" s="78"/>
      <c r="GI18" s="78"/>
      <c r="GJ18" s="78"/>
      <c r="GK18" s="78">
        <v>1</v>
      </c>
      <c r="GL18" s="78"/>
      <c r="GM18" s="83">
        <v>1</v>
      </c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>
        <v>1</v>
      </c>
      <c r="HD18" s="83"/>
      <c r="HE18" s="83"/>
      <c r="HF18" s="83"/>
      <c r="HG18" s="83"/>
      <c r="HH18" s="83"/>
      <c r="HI18" s="83">
        <v>1</v>
      </c>
      <c r="HJ18" s="76" t="s">
        <v>196</v>
      </c>
      <c r="HK18" s="76" t="s">
        <v>194</v>
      </c>
      <c r="HL18" s="76" t="s">
        <v>196</v>
      </c>
      <c r="HM18" s="76" t="s">
        <v>229</v>
      </c>
      <c r="HN18" s="76" t="s">
        <v>230</v>
      </c>
      <c r="HO18" s="76" t="s">
        <v>231</v>
      </c>
      <c r="HP18" s="75" t="s">
        <v>199</v>
      </c>
      <c r="HQ18" s="75"/>
      <c r="HR18" s="75" t="s">
        <v>210</v>
      </c>
      <c r="HS18" s="75"/>
      <c r="HT18" s="80">
        <v>3</v>
      </c>
      <c r="HU18" s="80">
        <v>1</v>
      </c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>
        <v>1</v>
      </c>
      <c r="IH18" s="80"/>
      <c r="II18" s="80"/>
      <c r="IJ18" s="81" t="s">
        <v>221</v>
      </c>
      <c r="IK18" s="81"/>
    </row>
    <row r="19" spans="1:245">
      <c r="A19" s="6">
        <v>17</v>
      </c>
      <c r="B19" s="6">
        <v>2</v>
      </c>
      <c r="C19" s="6"/>
      <c r="D19" s="6" t="s">
        <v>52</v>
      </c>
      <c r="E19" s="6">
        <v>0</v>
      </c>
      <c r="F19" s="6">
        <v>1</v>
      </c>
      <c r="G19" s="6">
        <v>1</v>
      </c>
      <c r="H19" s="6"/>
      <c r="I19" s="6"/>
      <c r="J19" s="6"/>
      <c r="K19" s="6"/>
      <c r="L19" s="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23">
        <v>0</v>
      </c>
      <c r="AF19" s="23"/>
      <c r="AG19" s="10">
        <v>32.1</v>
      </c>
      <c r="AH19" s="11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8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>
        <v>1</v>
      </c>
      <c r="BW19" s="9">
        <v>1</v>
      </c>
      <c r="BX19" s="9"/>
      <c r="BY19" s="9"/>
      <c r="BZ19" s="9"/>
      <c r="CA19" s="9"/>
      <c r="CB19" s="8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8"/>
      <c r="CZ19" s="11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8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1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</row>
    <row r="20" spans="1:245">
      <c r="A20" s="6">
        <v>18</v>
      </c>
      <c r="B20" s="6">
        <v>2</v>
      </c>
      <c r="C20" s="6"/>
      <c r="D20" s="6" t="s">
        <v>52</v>
      </c>
      <c r="E20" s="6">
        <v>0</v>
      </c>
      <c r="F20" s="6">
        <v>1</v>
      </c>
      <c r="G20" s="6">
        <v>1</v>
      </c>
      <c r="H20" s="6"/>
      <c r="I20" s="6"/>
      <c r="J20" s="6"/>
      <c r="K20" s="6"/>
      <c r="L20" s="8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23">
        <v>0</v>
      </c>
      <c r="AF20" s="23"/>
      <c r="AG20" s="10">
        <v>38.700000000000003</v>
      </c>
      <c r="AH20" s="11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8">
        <v>1</v>
      </c>
      <c r="BF20" s="9">
        <v>1</v>
      </c>
      <c r="BG20" s="9">
        <v>1</v>
      </c>
      <c r="BH20" s="9"/>
      <c r="BI20" s="9"/>
      <c r="BJ20" s="9"/>
      <c r="BK20" s="9"/>
      <c r="BL20" s="9"/>
      <c r="BM20" s="9"/>
      <c r="BN20" s="9"/>
      <c r="BO20" s="9">
        <v>1</v>
      </c>
      <c r="BP20" s="9">
        <v>1</v>
      </c>
      <c r="BQ20" s="9"/>
      <c r="BR20" s="9">
        <v>1</v>
      </c>
      <c r="BS20" s="9">
        <v>1</v>
      </c>
      <c r="BT20" s="9"/>
      <c r="BU20" s="9">
        <v>1</v>
      </c>
      <c r="BV20" s="9"/>
      <c r="BW20" s="9">
        <v>1</v>
      </c>
      <c r="BX20" s="9"/>
      <c r="BY20" s="9"/>
      <c r="BZ20" s="9"/>
      <c r="CA20" s="9"/>
      <c r="CB20" s="8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8"/>
      <c r="CZ20" s="11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8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1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</row>
    <row r="21" spans="1:245">
      <c r="A21" s="6">
        <v>19</v>
      </c>
      <c r="B21" s="6">
        <v>2</v>
      </c>
      <c r="C21" s="6"/>
      <c r="D21" s="6" t="s">
        <v>52</v>
      </c>
      <c r="E21" s="6">
        <v>0</v>
      </c>
      <c r="F21" s="6">
        <v>1</v>
      </c>
      <c r="G21" s="6">
        <v>1</v>
      </c>
      <c r="H21" s="6"/>
      <c r="I21" s="6"/>
      <c r="J21" s="6"/>
      <c r="K21" s="6"/>
      <c r="L21" s="8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23">
        <v>0</v>
      </c>
      <c r="AF21" s="23"/>
      <c r="AG21" s="10">
        <v>31.1</v>
      </c>
      <c r="AH21" s="11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8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8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8"/>
      <c r="CZ21" s="11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8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1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</row>
    <row r="22" spans="1:245">
      <c r="A22" s="4">
        <v>20</v>
      </c>
      <c r="B22" s="4">
        <v>2</v>
      </c>
      <c r="C22" s="4"/>
      <c r="D22" s="4" t="s">
        <v>52</v>
      </c>
      <c r="E22" s="4">
        <v>0</v>
      </c>
      <c r="F22" s="4">
        <v>1</v>
      </c>
      <c r="G22" s="4">
        <v>1</v>
      </c>
      <c r="H22" s="4">
        <v>0</v>
      </c>
      <c r="I22" s="4"/>
      <c r="J22" s="4"/>
      <c r="K22" s="4"/>
      <c r="L22" s="1">
        <v>19</v>
      </c>
      <c r="M22">
        <v>14</v>
      </c>
      <c r="N22">
        <v>15</v>
      </c>
      <c r="O22">
        <v>13</v>
      </c>
      <c r="P22">
        <v>10</v>
      </c>
      <c r="Q22">
        <v>4</v>
      </c>
      <c r="AE22" s="22">
        <v>6</v>
      </c>
      <c r="AF22" s="22">
        <v>4</v>
      </c>
      <c r="AG22" s="5">
        <v>124.3</v>
      </c>
      <c r="AH22" s="2"/>
      <c r="AK22">
        <v>9.3699999999999992</v>
      </c>
      <c r="AQ22">
        <v>19.78</v>
      </c>
      <c r="AT22">
        <v>7</v>
      </c>
      <c r="AU22">
        <v>18.63</v>
      </c>
      <c r="AV22">
        <v>9.41</v>
      </c>
      <c r="AZ22">
        <v>11.51</v>
      </c>
      <c r="BE22" s="1"/>
      <c r="BG22">
        <v>1</v>
      </c>
      <c r="BU22">
        <v>1</v>
      </c>
      <c r="CB22" s="1"/>
      <c r="CN22">
        <v>1</v>
      </c>
      <c r="CO22">
        <v>1</v>
      </c>
      <c r="CY22" s="1"/>
      <c r="CZ22" s="2"/>
      <c r="DH22">
        <v>1</v>
      </c>
      <c r="DV22" s="1"/>
      <c r="ER22" s="3"/>
      <c r="ES22" s="73">
        <v>20</v>
      </c>
      <c r="ET22" s="74" t="s">
        <v>202</v>
      </c>
      <c r="EU22" s="75" t="s">
        <v>203</v>
      </c>
      <c r="EV22" s="76" t="s">
        <v>204</v>
      </c>
      <c r="EW22" s="77" t="s">
        <v>191</v>
      </c>
      <c r="EX22" s="74" t="s">
        <v>206</v>
      </c>
      <c r="EY22" s="78" t="s">
        <v>207</v>
      </c>
      <c r="EZ22" s="78">
        <v>2</v>
      </c>
      <c r="FA22" s="82"/>
      <c r="FB22" s="82"/>
      <c r="FC22" s="82">
        <v>1</v>
      </c>
      <c r="FD22" s="82"/>
      <c r="FE22" s="82"/>
      <c r="FF22" s="82"/>
      <c r="FG22" s="82"/>
      <c r="FH22" s="82"/>
      <c r="FI22" s="82"/>
      <c r="FJ22" s="82"/>
      <c r="FK22" s="77" t="s">
        <v>194</v>
      </c>
      <c r="FL22" s="77"/>
      <c r="FM22" s="79" t="s">
        <v>199</v>
      </c>
      <c r="FN22" s="79"/>
      <c r="FO22" s="79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>
        <v>1</v>
      </c>
      <c r="GE22" s="78"/>
      <c r="GF22" s="78"/>
      <c r="GG22" s="78"/>
      <c r="GH22" s="78"/>
      <c r="GI22" s="78"/>
      <c r="GJ22" s="78"/>
      <c r="GK22" s="78">
        <v>1</v>
      </c>
      <c r="GL22" s="78"/>
      <c r="GM22" s="83">
        <v>1</v>
      </c>
      <c r="GN22" s="83"/>
      <c r="GO22" s="83"/>
      <c r="GP22" s="83"/>
      <c r="GQ22" s="83"/>
      <c r="GR22" s="83"/>
      <c r="GS22" s="83">
        <v>1</v>
      </c>
      <c r="GT22" s="83">
        <v>1</v>
      </c>
      <c r="GU22" s="83"/>
      <c r="GV22" s="83">
        <v>1</v>
      </c>
      <c r="GW22" s="83"/>
      <c r="GX22" s="83">
        <v>1</v>
      </c>
      <c r="GY22" s="83"/>
      <c r="GZ22" s="83">
        <v>1</v>
      </c>
      <c r="HA22" s="83"/>
      <c r="HB22" s="83">
        <v>1</v>
      </c>
      <c r="HC22" s="83"/>
      <c r="HD22" s="83"/>
      <c r="HE22" s="83"/>
      <c r="HF22" s="83"/>
      <c r="HG22" s="83"/>
      <c r="HH22" s="83"/>
      <c r="HI22" s="83">
        <v>1</v>
      </c>
      <c r="HJ22" s="76" t="s">
        <v>196</v>
      </c>
      <c r="HK22" s="76" t="s">
        <v>194</v>
      </c>
      <c r="HL22" s="76" t="s">
        <v>196</v>
      </c>
      <c r="HM22" s="76" t="s">
        <v>232</v>
      </c>
      <c r="HN22" s="76" t="s">
        <v>233</v>
      </c>
      <c r="HO22" s="76" t="s">
        <v>199</v>
      </c>
      <c r="HP22" s="75" t="s">
        <v>194</v>
      </c>
      <c r="HQ22" s="75" t="s">
        <v>215</v>
      </c>
      <c r="HR22" s="75"/>
      <c r="HS22" s="75"/>
      <c r="HT22" s="80">
        <v>10</v>
      </c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1" t="s">
        <v>201</v>
      </c>
      <c r="IK22" s="81" t="s">
        <v>199</v>
      </c>
    </row>
    <row r="23" spans="1:245">
      <c r="A23" s="54">
        <v>21</v>
      </c>
      <c r="B23" s="54">
        <v>1</v>
      </c>
      <c r="C23" s="54"/>
      <c r="D23" s="54" t="s">
        <v>52</v>
      </c>
      <c r="E23" s="54">
        <v>0</v>
      </c>
      <c r="F23" s="54">
        <v>1</v>
      </c>
      <c r="G23" s="54">
        <v>1</v>
      </c>
      <c r="H23" s="54"/>
      <c r="I23" s="54" t="s">
        <v>56</v>
      </c>
      <c r="J23" s="54"/>
      <c r="K23" s="54"/>
      <c r="L23" s="55">
        <v>10</v>
      </c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7">
        <v>1</v>
      </c>
      <c r="AF23" s="57">
        <v>10</v>
      </c>
      <c r="AG23" s="58">
        <v>79</v>
      </c>
      <c r="AH23" s="59"/>
      <c r="AI23" s="56"/>
      <c r="AJ23" s="56"/>
      <c r="AK23" s="56"/>
      <c r="AL23" s="56"/>
      <c r="AM23" s="56"/>
      <c r="AN23" s="56"/>
      <c r="AO23" s="56"/>
      <c r="AP23" s="56"/>
      <c r="AQ23" s="56">
        <v>34.78</v>
      </c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5"/>
      <c r="BF23" s="56"/>
      <c r="BG23" s="56"/>
      <c r="BH23" s="56">
        <v>1</v>
      </c>
      <c r="BI23" s="56"/>
      <c r="BJ23" s="56"/>
      <c r="BK23" s="56">
        <v>1</v>
      </c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5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5"/>
      <c r="CZ23" s="59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5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60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</row>
    <row r="24" spans="1:245">
      <c r="A24" s="4">
        <v>22</v>
      </c>
      <c r="B24" s="4">
        <v>1</v>
      </c>
      <c r="C24" s="4"/>
      <c r="D24" s="4" t="s">
        <v>52</v>
      </c>
      <c r="E24" s="4">
        <v>1</v>
      </c>
      <c r="F24" s="4">
        <v>0</v>
      </c>
      <c r="G24" s="4">
        <v>1</v>
      </c>
      <c r="H24" s="4">
        <v>0</v>
      </c>
      <c r="I24" s="4"/>
      <c r="J24" s="4"/>
      <c r="K24" s="4"/>
      <c r="L24" s="1">
        <v>9</v>
      </c>
      <c r="M24">
        <v>17</v>
      </c>
      <c r="N24">
        <v>18</v>
      </c>
      <c r="O24">
        <v>21</v>
      </c>
      <c r="AE24" s="22">
        <v>4</v>
      </c>
      <c r="AF24" s="22">
        <v>21</v>
      </c>
      <c r="AG24" s="5">
        <v>164.9</v>
      </c>
      <c r="AH24" s="2"/>
      <c r="AP24">
        <v>10.14</v>
      </c>
      <c r="AX24">
        <v>25.3</v>
      </c>
      <c r="AY24">
        <v>23.54</v>
      </c>
      <c r="BB24">
        <v>57.42</v>
      </c>
      <c r="BE24" s="1"/>
      <c r="BF24">
        <v>1</v>
      </c>
      <c r="BL24">
        <v>1</v>
      </c>
      <c r="CB24" s="1"/>
      <c r="CY24" s="1"/>
      <c r="CZ24" s="2"/>
      <c r="DV24" s="1"/>
      <c r="ER24" s="3"/>
      <c r="ES24" s="73">
        <v>22</v>
      </c>
      <c r="ET24" s="74" t="s">
        <v>188</v>
      </c>
      <c r="EU24" s="75" t="s">
        <v>211</v>
      </c>
      <c r="EV24" s="76" t="s">
        <v>190</v>
      </c>
      <c r="EW24" s="77" t="s">
        <v>220</v>
      </c>
      <c r="EX24" s="74" t="s">
        <v>192</v>
      </c>
      <c r="EY24" s="78" t="s">
        <v>193</v>
      </c>
      <c r="EZ24" s="78">
        <v>1</v>
      </c>
      <c r="FA24" s="82">
        <v>1</v>
      </c>
      <c r="FB24" s="82">
        <v>1</v>
      </c>
      <c r="FC24" s="82"/>
      <c r="FD24" s="82">
        <v>1</v>
      </c>
      <c r="FE24" s="82"/>
      <c r="FF24" s="82"/>
      <c r="FG24" s="82"/>
      <c r="FH24" s="82">
        <v>1</v>
      </c>
      <c r="FI24" s="82"/>
      <c r="FJ24" s="82"/>
      <c r="FK24" s="77" t="s">
        <v>199</v>
      </c>
      <c r="FL24" s="77">
        <v>2005</v>
      </c>
      <c r="FM24" s="79" t="s">
        <v>199</v>
      </c>
      <c r="FN24" s="79"/>
      <c r="FO24" s="79"/>
      <c r="FP24" s="78"/>
      <c r="FQ24" s="78"/>
      <c r="FR24" s="78"/>
      <c r="FS24" s="78">
        <v>1</v>
      </c>
      <c r="FT24" s="78"/>
      <c r="FU24" s="78">
        <v>1</v>
      </c>
      <c r="FV24" s="78"/>
      <c r="FW24" s="78"/>
      <c r="FX24" s="78"/>
      <c r="FY24" s="78"/>
      <c r="FZ24" s="78"/>
      <c r="GA24" s="78"/>
      <c r="GB24" s="78"/>
      <c r="GC24" s="78">
        <v>1</v>
      </c>
      <c r="GD24" s="78"/>
      <c r="GE24" s="78"/>
      <c r="GF24" s="78"/>
      <c r="GG24" s="78"/>
      <c r="GH24" s="78"/>
      <c r="GI24" s="78"/>
      <c r="GJ24" s="78"/>
      <c r="GK24" s="78"/>
      <c r="GL24" s="78"/>
      <c r="GM24" s="83"/>
      <c r="GN24" s="83"/>
      <c r="GO24" s="83"/>
      <c r="GP24" s="83"/>
      <c r="GQ24" s="83"/>
      <c r="GR24" s="83"/>
      <c r="GS24" s="83"/>
      <c r="GT24" s="83"/>
      <c r="GU24" s="83"/>
      <c r="GV24" s="83">
        <v>1</v>
      </c>
      <c r="GW24" s="83"/>
      <c r="GX24" s="83">
        <v>1</v>
      </c>
      <c r="GY24" s="83">
        <v>1</v>
      </c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76" t="s">
        <v>196</v>
      </c>
      <c r="HK24" s="76" t="s">
        <v>194</v>
      </c>
      <c r="HL24" s="76" t="s">
        <v>196</v>
      </c>
      <c r="HM24" s="76"/>
      <c r="HN24" s="76"/>
      <c r="HO24" s="76"/>
      <c r="HP24" s="75" t="s">
        <v>199</v>
      </c>
      <c r="HQ24" s="75"/>
      <c r="HR24" s="75" t="s">
        <v>200</v>
      </c>
      <c r="HS24" s="75"/>
      <c r="HT24" s="80">
        <v>6</v>
      </c>
      <c r="HU24" s="80">
        <v>1</v>
      </c>
      <c r="HV24" s="80"/>
      <c r="HW24" s="80"/>
      <c r="HX24" s="80"/>
      <c r="HY24" s="80"/>
      <c r="HZ24" s="80">
        <v>1</v>
      </c>
      <c r="IA24" s="80">
        <v>1</v>
      </c>
      <c r="IB24" s="80"/>
      <c r="IC24" s="80"/>
      <c r="ID24" s="80"/>
      <c r="IE24" s="80"/>
      <c r="IF24" s="80"/>
      <c r="IG24" s="80"/>
      <c r="IH24" s="80"/>
      <c r="II24" s="80"/>
      <c r="IJ24" s="81" t="s">
        <v>221</v>
      </c>
      <c r="IK24" s="81"/>
    </row>
    <row r="25" spans="1:245">
      <c r="A25" s="4">
        <v>23</v>
      </c>
      <c r="B25" s="4">
        <v>2</v>
      </c>
      <c r="C25" s="4"/>
      <c r="D25" s="4" t="s">
        <v>54</v>
      </c>
      <c r="E25" s="4">
        <v>0</v>
      </c>
      <c r="F25" s="4">
        <v>1</v>
      </c>
      <c r="G25" s="4">
        <v>1</v>
      </c>
      <c r="H25" s="4">
        <v>0</v>
      </c>
      <c r="I25" s="4"/>
      <c r="J25" s="4"/>
      <c r="K25" s="4"/>
      <c r="L25" s="1">
        <v>15</v>
      </c>
      <c r="M25">
        <v>10</v>
      </c>
      <c r="N25">
        <v>8</v>
      </c>
      <c r="O25">
        <v>4</v>
      </c>
      <c r="AE25" s="22">
        <v>4</v>
      </c>
      <c r="AF25" s="22">
        <v>4</v>
      </c>
      <c r="AG25" s="5">
        <v>172</v>
      </c>
      <c r="AH25" s="2"/>
      <c r="AK25">
        <v>20.23</v>
      </c>
      <c r="AO25">
        <v>6.06</v>
      </c>
      <c r="AQ25">
        <v>29.06</v>
      </c>
      <c r="AV25">
        <v>53.75</v>
      </c>
      <c r="BE25" s="1"/>
      <c r="BV25">
        <v>1</v>
      </c>
      <c r="BW25">
        <v>1</v>
      </c>
      <c r="CB25" s="1"/>
      <c r="CY25" s="1"/>
      <c r="CZ25" s="2"/>
      <c r="DM25">
        <v>1</v>
      </c>
      <c r="DV25" s="1"/>
      <c r="ER25" s="3"/>
      <c r="ES25" s="73">
        <v>23</v>
      </c>
      <c r="ET25" s="74" t="s">
        <v>188</v>
      </c>
      <c r="EU25" s="75" t="s">
        <v>211</v>
      </c>
      <c r="EV25" s="76" t="s">
        <v>222</v>
      </c>
      <c r="EW25" s="77" t="s">
        <v>234</v>
      </c>
      <c r="EX25" s="74" t="s">
        <v>206</v>
      </c>
      <c r="EY25" s="78" t="s">
        <v>207</v>
      </c>
      <c r="EZ25" s="78">
        <v>2</v>
      </c>
      <c r="FA25" s="82"/>
      <c r="FB25" s="82"/>
      <c r="FC25" s="82"/>
      <c r="FD25" s="82"/>
      <c r="FE25" s="82"/>
      <c r="FF25" s="82"/>
      <c r="FG25" s="82"/>
      <c r="FH25" s="82">
        <v>1</v>
      </c>
      <c r="FI25" s="82"/>
      <c r="FJ25" s="82"/>
      <c r="FK25" s="77" t="s">
        <v>199</v>
      </c>
      <c r="FL25" s="77">
        <v>1996</v>
      </c>
      <c r="FM25" s="79" t="s">
        <v>194</v>
      </c>
      <c r="FN25" s="79" t="s">
        <v>126</v>
      </c>
      <c r="FO25" s="79" t="s">
        <v>235</v>
      </c>
      <c r="FP25" s="78">
        <v>1</v>
      </c>
      <c r="FQ25" s="78">
        <v>1</v>
      </c>
      <c r="FR25" s="78"/>
      <c r="FS25" s="78"/>
      <c r="FT25" s="78">
        <v>1</v>
      </c>
      <c r="FU25" s="78"/>
      <c r="FV25" s="78"/>
      <c r="FW25" s="78"/>
      <c r="FX25" s="78">
        <v>1</v>
      </c>
      <c r="FY25" s="78">
        <v>1</v>
      </c>
      <c r="FZ25" s="78"/>
      <c r="GA25" s="78"/>
      <c r="GB25" s="78">
        <v>1</v>
      </c>
      <c r="GC25" s="78"/>
      <c r="GD25" s="78"/>
      <c r="GE25" s="78"/>
      <c r="GF25" s="78"/>
      <c r="GG25" s="78"/>
      <c r="GH25" s="78"/>
      <c r="GI25" s="78"/>
      <c r="GJ25" s="78"/>
      <c r="GK25" s="78"/>
      <c r="GL25" s="78">
        <v>1</v>
      </c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76" t="s">
        <v>196</v>
      </c>
      <c r="HK25" s="76" t="s">
        <v>194</v>
      </c>
      <c r="HL25" s="76" t="s">
        <v>196</v>
      </c>
      <c r="HM25" s="76" t="s">
        <v>236</v>
      </c>
      <c r="HN25" s="76" t="s">
        <v>237</v>
      </c>
      <c r="HO25" s="76"/>
      <c r="HP25" s="75" t="s">
        <v>199</v>
      </c>
      <c r="HQ25" s="75"/>
      <c r="HR25" s="75" t="s">
        <v>210</v>
      </c>
      <c r="HS25" s="75"/>
      <c r="HT25" s="80">
        <v>8</v>
      </c>
      <c r="HU25" s="80">
        <v>1</v>
      </c>
      <c r="HV25" s="80"/>
      <c r="HW25" s="80">
        <v>1</v>
      </c>
      <c r="HX25" s="80"/>
      <c r="HY25" s="80"/>
      <c r="HZ25" s="80"/>
      <c r="IA25" s="80"/>
      <c r="IB25" s="80"/>
      <c r="IC25" s="80">
        <v>1</v>
      </c>
      <c r="ID25" s="80"/>
      <c r="IE25" s="80"/>
      <c r="IF25" s="80">
        <v>1</v>
      </c>
      <c r="IG25" s="80"/>
      <c r="IH25" s="80"/>
      <c r="II25" s="80"/>
      <c r="IJ25" s="81" t="s">
        <v>201</v>
      </c>
      <c r="IK25" s="81" t="s">
        <v>199</v>
      </c>
    </row>
    <row r="26" spans="1:245">
      <c r="A26" s="4">
        <v>24</v>
      </c>
      <c r="B26" s="4">
        <v>3</v>
      </c>
      <c r="C26" s="4"/>
      <c r="D26" s="4" t="s">
        <v>52</v>
      </c>
      <c r="E26" s="4">
        <v>1</v>
      </c>
      <c r="F26" s="4">
        <v>0</v>
      </c>
      <c r="G26" s="4">
        <v>1</v>
      </c>
      <c r="H26" s="4">
        <v>0</v>
      </c>
      <c r="I26" s="4"/>
      <c r="J26" s="4"/>
      <c r="K26" s="4"/>
      <c r="L26" s="1">
        <v>17</v>
      </c>
      <c r="M26">
        <v>18</v>
      </c>
      <c r="AE26" s="22">
        <v>2</v>
      </c>
      <c r="AF26" s="22">
        <v>18</v>
      </c>
      <c r="AG26" s="5">
        <v>82.6</v>
      </c>
      <c r="AH26" s="2"/>
      <c r="AX26">
        <v>11.95</v>
      </c>
      <c r="AY26">
        <v>18.239999999999998</v>
      </c>
      <c r="BE26" s="1"/>
      <c r="CB26" s="1"/>
      <c r="CY26" s="1"/>
      <c r="CZ26" s="2"/>
      <c r="DV26" s="1"/>
      <c r="ER26" s="3"/>
      <c r="ES26" s="73">
        <v>24</v>
      </c>
      <c r="ET26" s="74" t="s">
        <v>188</v>
      </c>
      <c r="EU26" s="75" t="s">
        <v>238</v>
      </c>
      <c r="EV26" s="76" t="s">
        <v>239</v>
      </c>
      <c r="EW26" s="77" t="s">
        <v>216</v>
      </c>
      <c r="EX26" s="74" t="s">
        <v>192</v>
      </c>
      <c r="EY26" s="78" t="s">
        <v>207</v>
      </c>
      <c r="EZ26" s="78">
        <v>1</v>
      </c>
      <c r="FA26" s="82"/>
      <c r="FB26" s="82"/>
      <c r="FC26" s="82"/>
      <c r="FD26" s="82">
        <v>1</v>
      </c>
      <c r="FE26" s="82"/>
      <c r="FF26" s="82"/>
      <c r="FG26" s="82"/>
      <c r="FH26" s="82"/>
      <c r="FI26" s="82"/>
      <c r="FJ26" s="82"/>
      <c r="FK26" s="77" t="s">
        <v>194</v>
      </c>
      <c r="FL26" s="77"/>
      <c r="FM26" s="79" t="s">
        <v>194</v>
      </c>
      <c r="FN26" s="79" t="s">
        <v>195</v>
      </c>
      <c r="FO26" s="79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>
        <v>1</v>
      </c>
      <c r="GF26" s="78"/>
      <c r="GG26" s="78"/>
      <c r="GH26" s="78"/>
      <c r="GI26" s="78"/>
      <c r="GJ26" s="78"/>
      <c r="GK26" s="78"/>
      <c r="GL26" s="78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76" t="s">
        <v>196</v>
      </c>
      <c r="HK26" s="76" t="s">
        <v>194</v>
      </c>
      <c r="HL26" s="76" t="s">
        <v>196</v>
      </c>
      <c r="HM26" s="76"/>
      <c r="HN26" s="76"/>
      <c r="HO26" s="76"/>
      <c r="HP26" s="75" t="s">
        <v>199</v>
      </c>
      <c r="HQ26" s="75"/>
      <c r="HR26" s="75" t="s">
        <v>200</v>
      </c>
      <c r="HS26" s="75"/>
      <c r="HT26" s="80">
        <v>1</v>
      </c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1" t="s">
        <v>201</v>
      </c>
      <c r="IK26" s="81" t="s">
        <v>199</v>
      </c>
    </row>
    <row r="27" spans="1:245">
      <c r="A27" s="61">
        <v>25</v>
      </c>
      <c r="B27" s="61">
        <v>1</v>
      </c>
      <c r="C27" s="61"/>
      <c r="D27" s="61" t="s">
        <v>52</v>
      </c>
      <c r="E27" s="61">
        <v>0</v>
      </c>
      <c r="F27" s="61">
        <v>1</v>
      </c>
      <c r="G27" s="61">
        <v>1</v>
      </c>
      <c r="H27" s="61">
        <v>1</v>
      </c>
      <c r="I27" s="61" t="s">
        <v>82</v>
      </c>
      <c r="J27" s="61"/>
      <c r="K27" s="61"/>
      <c r="L27" s="62">
        <v>3</v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4">
        <v>1</v>
      </c>
      <c r="AF27" s="64">
        <v>3</v>
      </c>
      <c r="AG27" s="65">
        <v>79</v>
      </c>
      <c r="AH27" s="66"/>
      <c r="AI27" s="63"/>
      <c r="AJ27" s="63">
        <v>12.36</v>
      </c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2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>
        <v>1</v>
      </c>
      <c r="BS27" s="63"/>
      <c r="BT27" s="63"/>
      <c r="BU27" s="63"/>
      <c r="BV27" s="63">
        <v>1</v>
      </c>
      <c r="BW27" s="63">
        <v>1</v>
      </c>
      <c r="BX27" s="63"/>
      <c r="BY27" s="63"/>
      <c r="BZ27" s="63"/>
      <c r="CA27" s="63"/>
      <c r="CB27" s="62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2"/>
      <c r="CZ27" s="66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2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7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</row>
    <row r="28" spans="1:245">
      <c r="A28" s="61">
        <v>26</v>
      </c>
      <c r="B28" s="61">
        <v>2</v>
      </c>
      <c r="C28" s="61"/>
      <c r="D28" s="61" t="s">
        <v>52</v>
      </c>
      <c r="E28" s="61">
        <v>1</v>
      </c>
      <c r="F28" s="61">
        <v>0</v>
      </c>
      <c r="G28" s="61">
        <v>1</v>
      </c>
      <c r="H28" s="61">
        <v>1</v>
      </c>
      <c r="I28" s="61" t="s">
        <v>82</v>
      </c>
      <c r="J28" s="61"/>
      <c r="K28" s="61"/>
      <c r="L28" s="62">
        <v>5</v>
      </c>
      <c r="M28" s="63">
        <v>4</v>
      </c>
      <c r="N28" s="63">
        <v>7</v>
      </c>
      <c r="O28" s="63">
        <v>12</v>
      </c>
      <c r="P28" s="63">
        <v>15</v>
      </c>
      <c r="Q28" s="63">
        <v>19</v>
      </c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4">
        <v>6</v>
      </c>
      <c r="AF28" s="64">
        <v>19</v>
      </c>
      <c r="AG28" s="65">
        <v>161.1</v>
      </c>
      <c r="AH28" s="66"/>
      <c r="AI28" s="63"/>
      <c r="AJ28" s="63"/>
      <c r="AK28" s="63">
        <v>16.18</v>
      </c>
      <c r="AL28" s="63">
        <v>11.23</v>
      </c>
      <c r="AM28" s="63"/>
      <c r="AN28" s="63">
        <v>8.3800000000000008</v>
      </c>
      <c r="AO28" s="63"/>
      <c r="AP28" s="63"/>
      <c r="AQ28" s="63"/>
      <c r="AR28" s="63"/>
      <c r="AS28" s="63">
        <v>18.07</v>
      </c>
      <c r="AT28" s="63"/>
      <c r="AU28" s="63"/>
      <c r="AV28" s="63">
        <v>11.62</v>
      </c>
      <c r="AW28" s="63"/>
      <c r="AX28" s="63"/>
      <c r="AY28" s="63"/>
      <c r="AZ28" s="63">
        <v>17.809999999999999</v>
      </c>
      <c r="BA28" s="63"/>
      <c r="BB28" s="63"/>
      <c r="BC28" s="63"/>
      <c r="BD28" s="63"/>
      <c r="BE28" s="62"/>
      <c r="BF28" s="63"/>
      <c r="BG28" s="63"/>
      <c r="BH28" s="63"/>
      <c r="BI28" s="63"/>
      <c r="BJ28" s="63"/>
      <c r="BK28" s="63"/>
      <c r="BL28" s="63"/>
      <c r="BM28" s="63"/>
      <c r="BN28" s="63">
        <v>1</v>
      </c>
      <c r="BO28" s="63">
        <v>1</v>
      </c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2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2"/>
      <c r="CZ28" s="66"/>
      <c r="DA28" s="63"/>
      <c r="DB28" s="63"/>
      <c r="DC28" s="63"/>
      <c r="DD28" s="63"/>
      <c r="DE28" s="63"/>
      <c r="DF28" s="63"/>
      <c r="DG28" s="63"/>
      <c r="DH28" s="63"/>
      <c r="DI28" s="63"/>
      <c r="DJ28" s="63">
        <v>1</v>
      </c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2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7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</row>
    <row r="29" spans="1:245">
      <c r="A29" s="61">
        <v>27</v>
      </c>
      <c r="B29" s="61">
        <v>2</v>
      </c>
      <c r="C29" s="61"/>
      <c r="D29" s="61" t="s">
        <v>54</v>
      </c>
      <c r="E29" s="61">
        <v>1</v>
      </c>
      <c r="F29" s="61">
        <v>0</v>
      </c>
      <c r="G29" s="61">
        <v>1</v>
      </c>
      <c r="H29" s="61">
        <v>1</v>
      </c>
      <c r="I29" s="61" t="s">
        <v>77</v>
      </c>
      <c r="J29" s="61"/>
      <c r="K29" s="61"/>
      <c r="L29" s="62">
        <v>17</v>
      </c>
      <c r="M29" s="63">
        <v>18</v>
      </c>
      <c r="N29" s="63">
        <v>19</v>
      </c>
      <c r="O29" s="63">
        <v>20</v>
      </c>
      <c r="P29" s="63">
        <v>19</v>
      </c>
      <c r="Q29" s="63">
        <v>21</v>
      </c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4">
        <v>6</v>
      </c>
      <c r="AF29" s="64">
        <v>21</v>
      </c>
      <c r="AG29" s="65">
        <v>259</v>
      </c>
      <c r="AH29" s="66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>
        <v>13.84</v>
      </c>
      <c r="AY29" s="63">
        <v>28.6</v>
      </c>
      <c r="AZ29" s="63">
        <v>42.71</v>
      </c>
      <c r="BA29" s="63">
        <v>91.43</v>
      </c>
      <c r="BB29" s="63">
        <v>33.11</v>
      </c>
      <c r="BC29" s="63"/>
      <c r="BD29" s="63"/>
      <c r="BE29" s="62">
        <v>1</v>
      </c>
      <c r="BF29" s="63">
        <v>1</v>
      </c>
      <c r="BG29" s="63"/>
      <c r="BH29" s="63"/>
      <c r="BI29" s="63"/>
      <c r="BJ29" s="63"/>
      <c r="BK29" s="63"/>
      <c r="BL29" s="63">
        <v>1</v>
      </c>
      <c r="BM29" s="63"/>
      <c r="BN29" s="63">
        <v>1</v>
      </c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2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>
        <v>1</v>
      </c>
      <c r="CV29" s="63"/>
      <c r="CW29" s="63"/>
      <c r="CX29" s="63"/>
      <c r="CY29" s="62"/>
      <c r="CZ29" s="66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>
        <v>1</v>
      </c>
      <c r="DQ29" s="63">
        <v>1</v>
      </c>
      <c r="DR29" s="63"/>
      <c r="DS29" s="63">
        <v>1</v>
      </c>
      <c r="DT29" s="63"/>
      <c r="DU29" s="63"/>
      <c r="DV29" s="62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>
        <v>1</v>
      </c>
      <c r="EO29" s="63"/>
      <c r="EP29" s="63"/>
      <c r="EQ29" s="63"/>
      <c r="ER29" s="67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</row>
    <row r="30" spans="1:245">
      <c r="A30" s="4">
        <v>28</v>
      </c>
      <c r="B30" s="4">
        <v>3</v>
      </c>
      <c r="C30" s="4"/>
      <c r="D30" s="4" t="s">
        <v>52</v>
      </c>
      <c r="E30" s="4">
        <v>1</v>
      </c>
      <c r="F30" s="4">
        <v>0</v>
      </c>
      <c r="G30" s="4">
        <v>1</v>
      </c>
      <c r="H30" s="4">
        <v>0</v>
      </c>
      <c r="I30" s="4"/>
      <c r="J30" s="4"/>
      <c r="K30" s="4"/>
      <c r="L30" s="1">
        <v>5</v>
      </c>
      <c r="M30">
        <v>6</v>
      </c>
      <c r="N30">
        <v>6</v>
      </c>
      <c r="O30">
        <v>3</v>
      </c>
      <c r="P30">
        <v>11</v>
      </c>
      <c r="Q30">
        <v>12</v>
      </c>
      <c r="R30">
        <v>17</v>
      </c>
      <c r="S30">
        <v>19</v>
      </c>
      <c r="AE30" s="22">
        <v>8</v>
      </c>
      <c r="AF30" s="22">
        <v>19</v>
      </c>
      <c r="AG30" s="5">
        <v>248.8</v>
      </c>
      <c r="AH30" s="2"/>
      <c r="AJ30">
        <v>29.83</v>
      </c>
      <c r="AL30">
        <v>15.36</v>
      </c>
      <c r="AM30">
        <v>11.42</v>
      </c>
      <c r="AR30">
        <v>13.66</v>
      </c>
      <c r="AS30">
        <v>63.72</v>
      </c>
      <c r="AX30">
        <v>18.47</v>
      </c>
      <c r="AZ30">
        <v>25.77</v>
      </c>
      <c r="BE30" s="1"/>
      <c r="BV30">
        <v>1</v>
      </c>
      <c r="CB30" s="1"/>
      <c r="CY30" s="1"/>
      <c r="CZ30" s="2"/>
      <c r="DA30">
        <v>1</v>
      </c>
      <c r="DV30" s="1"/>
      <c r="EA30">
        <v>1</v>
      </c>
      <c r="ER30" s="3"/>
      <c r="ES30" s="73">
        <v>28</v>
      </c>
      <c r="ET30" s="74" t="s">
        <v>188</v>
      </c>
      <c r="EU30" s="75" t="s">
        <v>240</v>
      </c>
      <c r="EV30" s="76" t="s">
        <v>241</v>
      </c>
      <c r="EW30" s="77" t="s">
        <v>213</v>
      </c>
      <c r="EX30" s="74" t="s">
        <v>206</v>
      </c>
      <c r="EY30" s="78" t="s">
        <v>207</v>
      </c>
      <c r="EZ30" s="78">
        <v>1</v>
      </c>
      <c r="FA30" s="82">
        <v>1</v>
      </c>
      <c r="FB30" s="82"/>
      <c r="FC30" s="82"/>
      <c r="FD30" s="82">
        <v>1</v>
      </c>
      <c r="FE30" s="82"/>
      <c r="FF30" s="82"/>
      <c r="FG30" s="82"/>
      <c r="FH30" s="82"/>
      <c r="FI30" s="82"/>
      <c r="FJ30" s="82"/>
      <c r="FK30" s="77" t="s">
        <v>194</v>
      </c>
      <c r="FL30" s="77"/>
      <c r="FM30" s="79" t="s">
        <v>194</v>
      </c>
      <c r="FN30" s="79" t="s">
        <v>214</v>
      </c>
      <c r="FO30" s="79"/>
      <c r="FP30" s="78"/>
      <c r="FQ30" s="78"/>
      <c r="FR30" s="78"/>
      <c r="FS30" s="78"/>
      <c r="FT30" s="78"/>
      <c r="FU30" s="78"/>
      <c r="FV30" s="78"/>
      <c r="FW30" s="78"/>
      <c r="FX30" s="78"/>
      <c r="FY30" s="78">
        <v>1</v>
      </c>
      <c r="FZ30" s="78"/>
      <c r="GA30" s="78"/>
      <c r="GB30" s="78"/>
      <c r="GC30" s="78"/>
      <c r="GD30" s="78">
        <v>1</v>
      </c>
      <c r="GE30" s="78"/>
      <c r="GF30" s="78"/>
      <c r="GG30" s="78"/>
      <c r="GH30" s="78"/>
      <c r="GI30" s="78"/>
      <c r="GJ30" s="78"/>
      <c r="GK30" s="78"/>
      <c r="GL30" s="78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76" t="s">
        <v>196</v>
      </c>
      <c r="HK30" s="76" t="s">
        <v>199</v>
      </c>
      <c r="HL30" s="76" t="s">
        <v>196</v>
      </c>
      <c r="HM30" s="76"/>
      <c r="HN30" s="76"/>
      <c r="HO30" s="76"/>
      <c r="HP30" s="75" t="s">
        <v>194</v>
      </c>
      <c r="HQ30" s="75"/>
      <c r="HR30" s="75"/>
      <c r="HS30" s="75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1"/>
      <c r="IK30" s="81" t="s">
        <v>199</v>
      </c>
    </row>
    <row r="31" spans="1:245">
      <c r="A31" s="4">
        <v>29</v>
      </c>
      <c r="B31" s="4">
        <v>2</v>
      </c>
      <c r="C31" s="4"/>
      <c r="D31" s="4" t="s">
        <v>52</v>
      </c>
      <c r="E31" s="4">
        <v>1</v>
      </c>
      <c r="F31" s="4">
        <v>0</v>
      </c>
      <c r="G31" s="4">
        <v>1</v>
      </c>
      <c r="H31" s="4">
        <v>0</v>
      </c>
      <c r="I31" s="4"/>
      <c r="J31" s="4"/>
      <c r="K31" s="4"/>
      <c r="L31" s="1">
        <v>5</v>
      </c>
      <c r="M31">
        <v>6</v>
      </c>
      <c r="N31">
        <v>7</v>
      </c>
      <c r="O31">
        <v>11</v>
      </c>
      <c r="P31">
        <v>12</v>
      </c>
      <c r="Q31">
        <v>17</v>
      </c>
      <c r="R31">
        <v>18</v>
      </c>
      <c r="S31">
        <v>19</v>
      </c>
      <c r="AE31" s="22">
        <v>8</v>
      </c>
      <c r="AF31" s="22">
        <v>19</v>
      </c>
      <c r="AG31" s="5">
        <v>403</v>
      </c>
      <c r="AH31" s="2"/>
      <c r="AL31">
        <v>8.24</v>
      </c>
      <c r="AM31">
        <v>125.5</v>
      </c>
      <c r="AN31">
        <v>21.6</v>
      </c>
      <c r="AR31">
        <v>49.9</v>
      </c>
      <c r="AS31">
        <v>24.72</v>
      </c>
      <c r="AX31">
        <v>5.91</v>
      </c>
      <c r="AY31">
        <v>84.63</v>
      </c>
      <c r="AZ31">
        <v>51.65</v>
      </c>
      <c r="BE31" s="1">
        <v>1</v>
      </c>
      <c r="BF31">
        <v>1</v>
      </c>
      <c r="CB31" s="1"/>
      <c r="CY31" s="1"/>
      <c r="CZ31" s="2"/>
      <c r="DC31">
        <v>1</v>
      </c>
      <c r="DD31">
        <v>1</v>
      </c>
      <c r="DE31">
        <v>1</v>
      </c>
      <c r="DI31">
        <v>1</v>
      </c>
      <c r="DJ31">
        <v>1</v>
      </c>
      <c r="DO31">
        <v>1</v>
      </c>
      <c r="DP31">
        <v>1</v>
      </c>
      <c r="DV31" s="1"/>
      <c r="ER31" s="3"/>
      <c r="ES31" s="73">
        <v>29</v>
      </c>
      <c r="ET31" s="74" t="s">
        <v>242</v>
      </c>
      <c r="EU31" s="75" t="s">
        <v>243</v>
      </c>
      <c r="EV31" s="76" t="s">
        <v>244</v>
      </c>
      <c r="EW31" s="77" t="s">
        <v>205</v>
      </c>
      <c r="EX31" s="74" t="s">
        <v>206</v>
      </c>
      <c r="EY31" s="78" t="s">
        <v>207</v>
      </c>
      <c r="EZ31" s="78">
        <v>2</v>
      </c>
      <c r="FA31" s="82">
        <v>1</v>
      </c>
      <c r="FB31" s="82"/>
      <c r="FC31" s="82"/>
      <c r="FD31" s="82"/>
      <c r="FE31" s="82"/>
      <c r="FF31" s="82"/>
      <c r="FG31" s="82"/>
      <c r="FH31" s="82"/>
      <c r="FI31" s="82"/>
      <c r="FJ31" s="82"/>
      <c r="FK31" s="77" t="s">
        <v>194</v>
      </c>
      <c r="FL31" s="77"/>
      <c r="FM31" s="79" t="s">
        <v>194</v>
      </c>
      <c r="FN31" s="79" t="s">
        <v>195</v>
      </c>
      <c r="FO31" s="79"/>
      <c r="FP31" s="78"/>
      <c r="FQ31" s="78"/>
      <c r="FR31" s="78">
        <v>1</v>
      </c>
      <c r="FS31" s="78"/>
      <c r="FT31" s="78">
        <v>1</v>
      </c>
      <c r="FU31" s="78"/>
      <c r="FV31" s="78"/>
      <c r="FW31" s="78"/>
      <c r="FX31" s="78">
        <v>1</v>
      </c>
      <c r="FY31" s="78"/>
      <c r="FZ31" s="78"/>
      <c r="GA31" s="78">
        <v>1</v>
      </c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76" t="s">
        <v>196</v>
      </c>
      <c r="HK31" s="76" t="s">
        <v>194</v>
      </c>
      <c r="HL31" s="76" t="s">
        <v>196</v>
      </c>
      <c r="HM31" s="76"/>
      <c r="HN31" s="76"/>
      <c r="HO31" s="76" t="s">
        <v>245</v>
      </c>
      <c r="HP31" s="75" t="s">
        <v>199</v>
      </c>
      <c r="HQ31" s="75"/>
      <c r="HR31" s="75" t="s">
        <v>126</v>
      </c>
      <c r="HS31" s="75" t="s">
        <v>246</v>
      </c>
      <c r="HT31" s="80">
        <v>1</v>
      </c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1" t="s">
        <v>201</v>
      </c>
      <c r="IK31" s="81" t="s">
        <v>199</v>
      </c>
    </row>
    <row r="32" spans="1:245">
      <c r="A32" s="4">
        <v>30</v>
      </c>
      <c r="B32" s="4">
        <v>1</v>
      </c>
      <c r="C32" s="4"/>
      <c r="D32" s="4" t="s">
        <v>52</v>
      </c>
      <c r="E32" s="4">
        <v>1</v>
      </c>
      <c r="F32" s="4">
        <v>0</v>
      </c>
      <c r="G32" s="4">
        <v>1</v>
      </c>
      <c r="H32" s="4">
        <v>0</v>
      </c>
      <c r="I32" s="4"/>
      <c r="J32" s="4"/>
      <c r="K32" s="4"/>
      <c r="L32" s="1">
        <v>7</v>
      </c>
      <c r="M32">
        <v>10</v>
      </c>
      <c r="AE32" s="22">
        <v>2</v>
      </c>
      <c r="AF32" s="22">
        <v>10</v>
      </c>
      <c r="AG32" s="5">
        <v>66.8</v>
      </c>
      <c r="AH32" s="2"/>
      <c r="AN32">
        <v>18.71</v>
      </c>
      <c r="AQ32">
        <v>6.13</v>
      </c>
      <c r="BE32" s="1"/>
      <c r="CB32" s="1"/>
      <c r="CY32" s="1"/>
      <c r="CZ32" s="2"/>
      <c r="DV32" s="1"/>
      <c r="ER32" s="3"/>
      <c r="ES32" s="73">
        <v>30</v>
      </c>
      <c r="ET32" s="74" t="s">
        <v>188</v>
      </c>
      <c r="EU32" s="75" t="s">
        <v>247</v>
      </c>
      <c r="EV32" s="76" t="s">
        <v>248</v>
      </c>
      <c r="EW32" s="77" t="s">
        <v>249</v>
      </c>
      <c r="EX32" s="74" t="s">
        <v>206</v>
      </c>
      <c r="EY32" s="78" t="s">
        <v>193</v>
      </c>
      <c r="EZ32" s="78">
        <v>1</v>
      </c>
      <c r="FA32" s="82">
        <v>1</v>
      </c>
      <c r="FB32" s="82"/>
      <c r="FC32" s="82">
        <v>1</v>
      </c>
      <c r="FD32" s="82">
        <v>1</v>
      </c>
      <c r="FE32" s="82"/>
      <c r="FF32" s="82"/>
      <c r="FG32" s="82"/>
      <c r="FH32" s="82">
        <v>1</v>
      </c>
      <c r="FI32" s="82"/>
      <c r="FJ32" s="82"/>
      <c r="FK32" s="77" t="s">
        <v>194</v>
      </c>
      <c r="FL32" s="77"/>
      <c r="FM32" s="79" t="s">
        <v>194</v>
      </c>
      <c r="FN32" s="79" t="s">
        <v>126</v>
      </c>
      <c r="FO32" s="79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>
        <v>1</v>
      </c>
      <c r="GC32" s="78"/>
      <c r="GD32" s="78"/>
      <c r="GE32" s="78"/>
      <c r="GF32" s="78"/>
      <c r="GG32" s="78"/>
      <c r="GH32" s="78">
        <v>1</v>
      </c>
      <c r="GI32" s="78">
        <v>1</v>
      </c>
      <c r="GJ32" s="78"/>
      <c r="GK32" s="78"/>
      <c r="GL32" s="78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>
        <v>1</v>
      </c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76" t="s">
        <v>196</v>
      </c>
      <c r="HK32" s="76" t="s">
        <v>194</v>
      </c>
      <c r="HL32" s="76" t="s">
        <v>196</v>
      </c>
      <c r="HM32" s="76"/>
      <c r="HN32" s="76"/>
      <c r="HO32" s="76"/>
      <c r="HP32" s="75" t="s">
        <v>199</v>
      </c>
      <c r="HQ32" s="75"/>
      <c r="HR32" s="75" t="s">
        <v>210</v>
      </c>
      <c r="HS32" s="75"/>
      <c r="HT32" s="80">
        <v>2</v>
      </c>
      <c r="HU32" s="80">
        <v>1</v>
      </c>
      <c r="HV32" s="80"/>
      <c r="HW32" s="80"/>
      <c r="HX32" s="80"/>
      <c r="HY32" s="80"/>
      <c r="HZ32" s="80"/>
      <c r="IA32" s="80"/>
      <c r="IB32" s="80"/>
      <c r="IC32" s="80"/>
      <c r="ID32" s="80">
        <v>1</v>
      </c>
      <c r="IE32" s="80"/>
      <c r="IF32" s="80"/>
      <c r="IG32" s="80"/>
      <c r="IH32" s="80"/>
      <c r="II32" s="80"/>
      <c r="IJ32" s="81" t="s">
        <v>250</v>
      </c>
      <c r="IK32" s="81" t="s">
        <v>199</v>
      </c>
    </row>
    <row r="33" spans="1:245">
      <c r="A33" s="4">
        <v>31</v>
      </c>
      <c r="B33" s="4">
        <v>2</v>
      </c>
      <c r="C33" s="4"/>
      <c r="D33" s="4" t="s">
        <v>57</v>
      </c>
      <c r="E33" s="4">
        <v>1</v>
      </c>
      <c r="F33" s="4">
        <v>0</v>
      </c>
      <c r="G33" s="4">
        <v>1</v>
      </c>
      <c r="H33" s="4">
        <v>0</v>
      </c>
      <c r="I33" s="4"/>
      <c r="J33" s="4"/>
      <c r="K33" s="4"/>
      <c r="L33" s="1">
        <v>5</v>
      </c>
      <c r="M33">
        <v>17</v>
      </c>
      <c r="N33">
        <v>17</v>
      </c>
      <c r="O33">
        <v>18</v>
      </c>
      <c r="P33">
        <v>19</v>
      </c>
      <c r="AE33" s="22">
        <v>5</v>
      </c>
      <c r="AF33" s="22">
        <v>19</v>
      </c>
      <c r="AG33" s="5">
        <v>240</v>
      </c>
      <c r="AH33" s="2"/>
      <c r="AL33">
        <v>100.55</v>
      </c>
      <c r="AX33">
        <v>14.21</v>
      </c>
      <c r="AY33">
        <v>25.76</v>
      </c>
      <c r="AZ33">
        <v>28.33</v>
      </c>
      <c r="BE33" s="1"/>
      <c r="BI33">
        <v>1</v>
      </c>
      <c r="BJ33">
        <v>1</v>
      </c>
      <c r="CB33" s="1"/>
      <c r="CY33" s="1"/>
      <c r="CZ33" s="2"/>
      <c r="DC33">
        <v>1</v>
      </c>
      <c r="DV33" s="1"/>
      <c r="EL33">
        <v>1</v>
      </c>
      <c r="ER33" s="3"/>
      <c r="ES33" s="73">
        <v>31</v>
      </c>
      <c r="ET33" s="74" t="s">
        <v>251</v>
      </c>
      <c r="EU33" s="75" t="s">
        <v>189</v>
      </c>
      <c r="EV33" s="76" t="s">
        <v>252</v>
      </c>
      <c r="EW33" s="77" t="s">
        <v>216</v>
      </c>
      <c r="EX33" s="74" t="s">
        <v>206</v>
      </c>
      <c r="EY33" s="78" t="s">
        <v>207</v>
      </c>
      <c r="EZ33" s="78">
        <v>2</v>
      </c>
      <c r="FA33" s="82">
        <v>1</v>
      </c>
      <c r="FB33" s="82"/>
      <c r="FC33" s="82"/>
      <c r="FD33" s="82">
        <v>1</v>
      </c>
      <c r="FE33" s="82"/>
      <c r="FF33" s="82"/>
      <c r="FG33" s="82"/>
      <c r="FH33" s="82"/>
      <c r="FI33" s="82"/>
      <c r="FJ33" s="82"/>
      <c r="FK33" s="77" t="s">
        <v>199</v>
      </c>
      <c r="FL33" s="77" t="s">
        <v>253</v>
      </c>
      <c r="FM33" s="79" t="s">
        <v>199</v>
      </c>
      <c r="FN33" s="79"/>
      <c r="FO33" s="79"/>
      <c r="FP33" s="78"/>
      <c r="FQ33" s="78"/>
      <c r="FR33" s="78"/>
      <c r="FS33" s="78"/>
      <c r="FT33" s="78"/>
      <c r="FU33" s="78"/>
      <c r="FV33" s="78"/>
      <c r="FW33" s="78"/>
      <c r="FX33" s="78">
        <v>1</v>
      </c>
      <c r="FY33" s="78"/>
      <c r="FZ33" s="78"/>
      <c r="GA33" s="78"/>
      <c r="GB33" s="78">
        <v>1</v>
      </c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>
        <v>1</v>
      </c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76" t="s">
        <v>196</v>
      </c>
      <c r="HK33" s="76" t="s">
        <v>194</v>
      </c>
      <c r="HL33" s="76" t="s">
        <v>196</v>
      </c>
      <c r="HM33" s="76" t="s">
        <v>254</v>
      </c>
      <c r="HN33" s="76" t="s">
        <v>255</v>
      </c>
      <c r="HO33" s="76"/>
      <c r="HP33" s="75" t="s">
        <v>199</v>
      </c>
      <c r="HQ33" s="75"/>
      <c r="HR33" s="75" t="s">
        <v>210</v>
      </c>
      <c r="HS33" s="75"/>
      <c r="HT33" s="80">
        <v>4</v>
      </c>
      <c r="HU33" s="80"/>
      <c r="HV33" s="80"/>
      <c r="HW33" s="80"/>
      <c r="HX33" s="80"/>
      <c r="HY33" s="80"/>
      <c r="HZ33" s="80"/>
      <c r="IA33" s="80"/>
      <c r="IB33" s="80"/>
      <c r="IC33" s="80">
        <v>1</v>
      </c>
      <c r="ID33" s="80">
        <v>1</v>
      </c>
      <c r="IE33" s="80"/>
      <c r="IF33" s="80">
        <v>1</v>
      </c>
      <c r="IG33" s="80">
        <v>1</v>
      </c>
      <c r="IH33" s="80"/>
      <c r="II33" s="80"/>
      <c r="IJ33" s="81" t="s">
        <v>250</v>
      </c>
      <c r="IK33" s="81" t="s">
        <v>199</v>
      </c>
    </row>
    <row r="34" spans="1:245">
      <c r="A34" s="4">
        <v>32</v>
      </c>
      <c r="B34" s="4">
        <v>1</v>
      </c>
      <c r="C34" s="4"/>
      <c r="D34" s="4" t="s">
        <v>52</v>
      </c>
      <c r="E34" s="4">
        <v>1</v>
      </c>
      <c r="F34" s="4">
        <v>0</v>
      </c>
      <c r="G34" s="4">
        <v>1</v>
      </c>
      <c r="H34" s="4">
        <v>0</v>
      </c>
      <c r="I34" s="4"/>
      <c r="J34" s="4"/>
      <c r="K34" s="4"/>
      <c r="L34" s="1">
        <v>1</v>
      </c>
      <c r="M34">
        <v>4</v>
      </c>
      <c r="N34">
        <v>6</v>
      </c>
      <c r="O34">
        <v>7</v>
      </c>
      <c r="P34">
        <v>10</v>
      </c>
      <c r="Q34">
        <v>17</v>
      </c>
      <c r="R34">
        <v>18</v>
      </c>
      <c r="S34">
        <v>19</v>
      </c>
      <c r="AE34" s="22">
        <v>8</v>
      </c>
      <c r="AF34" s="22">
        <v>19</v>
      </c>
      <c r="AG34" s="5">
        <v>334.3</v>
      </c>
      <c r="AH34" s="2">
        <v>12.53</v>
      </c>
      <c r="AK34">
        <v>52.6</v>
      </c>
      <c r="AM34">
        <v>17.82</v>
      </c>
      <c r="AN34">
        <v>25.64</v>
      </c>
      <c r="AQ34">
        <v>16.190000000000001</v>
      </c>
      <c r="AX34">
        <v>27.07</v>
      </c>
      <c r="AY34">
        <v>90.23</v>
      </c>
      <c r="AZ34">
        <v>31.19</v>
      </c>
      <c r="BE34" s="1"/>
      <c r="CB34" s="1"/>
      <c r="CY34" s="1"/>
      <c r="CZ34" s="2"/>
      <c r="DV34" s="1"/>
      <c r="ER34" s="3"/>
      <c r="ES34" s="73">
        <v>32</v>
      </c>
      <c r="ET34" s="74" t="s">
        <v>188</v>
      </c>
      <c r="EU34" s="75" t="s">
        <v>211</v>
      </c>
      <c r="EV34" s="76" t="s">
        <v>190</v>
      </c>
      <c r="EW34" s="77" t="s">
        <v>234</v>
      </c>
      <c r="EX34" s="74" t="s">
        <v>192</v>
      </c>
      <c r="EY34" s="78" t="s">
        <v>193</v>
      </c>
      <c r="EZ34" s="78">
        <v>1</v>
      </c>
      <c r="FA34" s="82"/>
      <c r="FB34" s="82"/>
      <c r="FC34" s="82"/>
      <c r="FD34" s="82"/>
      <c r="FE34" s="82"/>
      <c r="FF34" s="82"/>
      <c r="FG34" s="82"/>
      <c r="FH34" s="82">
        <v>1</v>
      </c>
      <c r="FI34" s="82"/>
      <c r="FJ34" s="82"/>
      <c r="FK34" s="77" t="s">
        <v>199</v>
      </c>
      <c r="FL34" s="77" t="s">
        <v>256</v>
      </c>
      <c r="FM34" s="79" t="s">
        <v>199</v>
      </c>
      <c r="FN34" s="79"/>
      <c r="FO34" s="79"/>
      <c r="FP34" s="78"/>
      <c r="FQ34" s="78"/>
      <c r="FR34" s="78"/>
      <c r="FS34" s="78"/>
      <c r="FT34" s="78">
        <v>1</v>
      </c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>
        <v>1</v>
      </c>
      <c r="GH34" s="78"/>
      <c r="GI34" s="78"/>
      <c r="GJ34" s="78"/>
      <c r="GK34" s="78"/>
      <c r="GL34" s="78">
        <v>1</v>
      </c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>
        <v>1</v>
      </c>
      <c r="HD34" s="83"/>
      <c r="HE34" s="83"/>
      <c r="HF34" s="83"/>
      <c r="HG34" s="83"/>
      <c r="HH34" s="83"/>
      <c r="HI34" s="83"/>
      <c r="HJ34" s="76" t="s">
        <v>196</v>
      </c>
      <c r="HK34" s="76" t="s">
        <v>194</v>
      </c>
      <c r="HL34" s="76" t="s">
        <v>196</v>
      </c>
      <c r="HM34" s="76"/>
      <c r="HN34" s="76"/>
      <c r="HO34" s="76"/>
      <c r="HP34" s="75" t="s">
        <v>199</v>
      </c>
      <c r="HQ34" s="75"/>
      <c r="HR34" s="75" t="s">
        <v>210</v>
      </c>
      <c r="HS34" s="75"/>
      <c r="HT34" s="80">
        <v>2</v>
      </c>
      <c r="HU34" s="80"/>
      <c r="HV34" s="80"/>
      <c r="HW34" s="80"/>
      <c r="HX34" s="80"/>
      <c r="HY34" s="80"/>
      <c r="HZ34" s="80"/>
      <c r="IA34" s="80"/>
      <c r="IB34" s="80"/>
      <c r="IC34" s="80">
        <v>1</v>
      </c>
      <c r="ID34" s="80"/>
      <c r="IE34" s="80"/>
      <c r="IF34" s="80"/>
      <c r="IG34" s="80"/>
      <c r="IH34" s="80"/>
      <c r="II34" s="80"/>
      <c r="IJ34" s="81" t="s">
        <v>201</v>
      </c>
      <c r="IK34" s="81" t="s">
        <v>199</v>
      </c>
    </row>
    <row r="35" spans="1:245">
      <c r="A35" s="6">
        <v>33</v>
      </c>
      <c r="B35" s="6">
        <v>1</v>
      </c>
      <c r="C35" s="6"/>
      <c r="D35" s="6" t="s">
        <v>52</v>
      </c>
      <c r="E35" s="6">
        <v>1</v>
      </c>
      <c r="F35" s="6">
        <v>0</v>
      </c>
      <c r="G35" s="6">
        <v>1</v>
      </c>
      <c r="H35" s="6"/>
      <c r="I35" s="6"/>
      <c r="J35" s="6"/>
      <c r="K35" s="6"/>
      <c r="L35" s="8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23">
        <v>0</v>
      </c>
      <c r="AF35" s="23"/>
      <c r="AG35" s="10">
        <v>49</v>
      </c>
      <c r="AH35" s="11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8">
        <v>1</v>
      </c>
      <c r="BF35" s="9">
        <v>1</v>
      </c>
      <c r="BG35" s="9"/>
      <c r="BH35" s="9">
        <v>1</v>
      </c>
      <c r="BI35" s="9">
        <v>1</v>
      </c>
      <c r="BJ35" s="9">
        <v>1</v>
      </c>
      <c r="BK35" s="9">
        <v>1</v>
      </c>
      <c r="BL35" s="9"/>
      <c r="BM35" s="9"/>
      <c r="BN35" s="9">
        <v>1</v>
      </c>
      <c r="BO35" s="9">
        <v>1</v>
      </c>
      <c r="BP35" s="9">
        <v>1</v>
      </c>
      <c r="BQ35" s="9">
        <v>1</v>
      </c>
      <c r="BR35" s="9">
        <v>1</v>
      </c>
      <c r="BS35" s="9"/>
      <c r="BT35" s="9"/>
      <c r="BU35" s="9">
        <v>1</v>
      </c>
      <c r="BV35" s="9"/>
      <c r="BW35" s="9"/>
      <c r="BX35" s="9">
        <v>1</v>
      </c>
      <c r="BY35" s="9"/>
      <c r="BZ35" s="9"/>
      <c r="CA35" s="9"/>
      <c r="CB35" s="8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8"/>
      <c r="CZ35" s="11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8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1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</row>
    <row r="36" spans="1:245">
      <c r="A36" s="6">
        <v>34</v>
      </c>
      <c r="B36" s="6">
        <v>2</v>
      </c>
      <c r="C36" s="6"/>
      <c r="D36" s="6" t="s">
        <v>52</v>
      </c>
      <c r="E36" s="6">
        <v>0</v>
      </c>
      <c r="F36" s="6">
        <v>1</v>
      </c>
      <c r="G36" s="6">
        <v>1</v>
      </c>
      <c r="H36" s="6"/>
      <c r="I36" s="6"/>
      <c r="J36" s="6"/>
      <c r="K36" s="6"/>
      <c r="L36" s="8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3">
        <v>0</v>
      </c>
      <c r="AF36" s="23"/>
      <c r="AG36" s="10">
        <v>32.9</v>
      </c>
      <c r="AH36" s="11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8">
        <v>1</v>
      </c>
      <c r="BF36" s="9">
        <v>1</v>
      </c>
      <c r="BG36" s="9">
        <v>1</v>
      </c>
      <c r="BH36" s="9"/>
      <c r="BI36" s="9"/>
      <c r="BJ36" s="9"/>
      <c r="BK36" s="9">
        <v>1</v>
      </c>
      <c r="BL36" s="9"/>
      <c r="BM36" s="9"/>
      <c r="BN36" s="9"/>
      <c r="BO36" s="9"/>
      <c r="BP36" s="9"/>
      <c r="BQ36" s="9">
        <v>1</v>
      </c>
      <c r="BR36" s="9">
        <v>1</v>
      </c>
      <c r="BS36" s="9"/>
      <c r="BT36" s="9"/>
      <c r="BU36" s="9"/>
      <c r="BV36" s="9">
        <v>1</v>
      </c>
      <c r="BW36" s="9">
        <v>1</v>
      </c>
      <c r="BX36" s="9"/>
      <c r="BY36" s="9"/>
      <c r="BZ36" s="9"/>
      <c r="CA36" s="9"/>
      <c r="CB36" s="8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8"/>
      <c r="CZ36" s="11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8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1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</row>
    <row r="37" spans="1:245">
      <c r="A37" s="6">
        <v>35</v>
      </c>
      <c r="B37" s="6">
        <v>2</v>
      </c>
      <c r="C37" s="6"/>
      <c r="D37" s="6" t="s">
        <v>52</v>
      </c>
      <c r="E37" s="6">
        <v>1</v>
      </c>
      <c r="F37" s="6">
        <v>0</v>
      </c>
      <c r="G37" s="6">
        <v>1</v>
      </c>
      <c r="H37" s="6"/>
      <c r="I37" s="6"/>
      <c r="J37" s="6"/>
      <c r="K37" s="6"/>
      <c r="L37" s="8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23">
        <v>0</v>
      </c>
      <c r="AF37" s="23"/>
      <c r="AG37" s="10">
        <v>38</v>
      </c>
      <c r="AH37" s="11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8"/>
      <c r="BF37" s="9"/>
      <c r="BG37" s="9"/>
      <c r="BH37" s="9"/>
      <c r="BI37" s="9"/>
      <c r="BJ37" s="9">
        <v>1</v>
      </c>
      <c r="BK37" s="9">
        <v>1</v>
      </c>
      <c r="BL37" s="9"/>
      <c r="BM37" s="9"/>
      <c r="BN37" s="9"/>
      <c r="BO37" s="9">
        <v>1</v>
      </c>
      <c r="BP37" s="9">
        <v>1</v>
      </c>
      <c r="BQ37" s="9"/>
      <c r="BR37" s="9"/>
      <c r="BS37" s="9"/>
      <c r="BT37" s="9"/>
      <c r="BU37" s="9"/>
      <c r="BV37" s="9">
        <v>1</v>
      </c>
      <c r="BW37" s="9">
        <v>1</v>
      </c>
      <c r="BX37" s="9">
        <v>1</v>
      </c>
      <c r="BY37" s="9"/>
      <c r="BZ37" s="9"/>
      <c r="CA37" s="9"/>
      <c r="CB37" s="8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8"/>
      <c r="CZ37" s="11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8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1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</row>
    <row r="38" spans="1:245">
      <c r="A38" s="47">
        <v>36</v>
      </c>
      <c r="B38" s="47">
        <v>2</v>
      </c>
      <c r="C38" s="47"/>
      <c r="D38" s="47" t="s">
        <v>52</v>
      </c>
      <c r="E38" s="47">
        <v>0</v>
      </c>
      <c r="F38" s="47">
        <v>1</v>
      </c>
      <c r="G38" s="47">
        <v>1</v>
      </c>
      <c r="H38" s="47">
        <v>1</v>
      </c>
      <c r="I38" s="47" t="s">
        <v>72</v>
      </c>
      <c r="J38" s="47"/>
      <c r="K38" s="47"/>
      <c r="L38" s="48">
        <v>14</v>
      </c>
      <c r="M38" s="49">
        <v>10</v>
      </c>
      <c r="N38" s="49">
        <v>23</v>
      </c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50">
        <v>3</v>
      </c>
      <c r="AF38" s="50">
        <v>23</v>
      </c>
      <c r="AG38" s="51">
        <v>49.5</v>
      </c>
      <c r="AH38" s="52"/>
      <c r="AI38" s="49"/>
      <c r="AJ38" s="49"/>
      <c r="AK38" s="49"/>
      <c r="AL38" s="49"/>
      <c r="AM38" s="49"/>
      <c r="AN38" s="49"/>
      <c r="AO38" s="49"/>
      <c r="AP38" s="49"/>
      <c r="AQ38" s="49">
        <v>5.83</v>
      </c>
      <c r="AR38" s="49"/>
      <c r="AS38" s="49"/>
      <c r="AT38" s="49"/>
      <c r="AU38" s="49">
        <v>5.21</v>
      </c>
      <c r="AV38" s="49"/>
      <c r="AW38" s="49"/>
      <c r="AX38" s="49"/>
      <c r="AY38" s="49"/>
      <c r="AZ38" s="49"/>
      <c r="BA38" s="49"/>
      <c r="BB38" s="49"/>
      <c r="BC38" s="49"/>
      <c r="BD38" s="49">
        <v>1.81</v>
      </c>
      <c r="BE38" s="48"/>
      <c r="BF38" s="49"/>
      <c r="BG38" s="49"/>
      <c r="BH38" s="49"/>
      <c r="BI38" s="49"/>
      <c r="BJ38" s="49">
        <v>1</v>
      </c>
      <c r="BK38" s="49">
        <v>1</v>
      </c>
      <c r="BL38" s="49"/>
      <c r="BM38" s="49"/>
      <c r="BN38" s="49"/>
      <c r="BO38" s="49"/>
      <c r="BP38" s="49"/>
      <c r="BQ38" s="49">
        <v>1</v>
      </c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8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8"/>
      <c r="CZ38" s="52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8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53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</row>
    <row r="39" spans="1:245">
      <c r="A39" s="4">
        <v>37</v>
      </c>
      <c r="B39" s="4">
        <v>1</v>
      </c>
      <c r="C39" s="4"/>
      <c r="D39" s="4" t="s">
        <v>52</v>
      </c>
      <c r="E39" s="4">
        <v>1</v>
      </c>
      <c r="F39" s="4">
        <v>0</v>
      </c>
      <c r="G39" s="4">
        <v>1</v>
      </c>
      <c r="H39" s="4">
        <v>0</v>
      </c>
      <c r="I39" s="4"/>
      <c r="J39" s="4"/>
      <c r="K39" s="4"/>
      <c r="L39" s="1">
        <v>7</v>
      </c>
      <c r="M39">
        <v>8</v>
      </c>
      <c r="N39">
        <v>10</v>
      </c>
      <c r="O39">
        <v>9</v>
      </c>
      <c r="P39">
        <v>15</v>
      </c>
      <c r="Q39">
        <v>18</v>
      </c>
      <c r="AE39" s="22">
        <v>6</v>
      </c>
      <c r="AF39" s="22">
        <v>18</v>
      </c>
      <c r="AG39" s="5">
        <v>232</v>
      </c>
      <c r="AH39" s="2"/>
      <c r="AN39">
        <v>6.8</v>
      </c>
      <c r="AO39">
        <v>31.15</v>
      </c>
      <c r="AP39">
        <v>38.53</v>
      </c>
      <c r="AQ39">
        <v>5.37</v>
      </c>
      <c r="AV39">
        <v>6.96</v>
      </c>
      <c r="AY39">
        <v>36.01</v>
      </c>
      <c r="BE39" s="1"/>
      <c r="BH39">
        <v>1</v>
      </c>
      <c r="BI39">
        <v>1</v>
      </c>
      <c r="BJ39">
        <v>1</v>
      </c>
      <c r="BQ39">
        <v>1</v>
      </c>
      <c r="BR39">
        <v>1</v>
      </c>
      <c r="BU39">
        <v>1</v>
      </c>
      <c r="BX39">
        <v>1</v>
      </c>
      <c r="CB39" s="1"/>
      <c r="CY39" s="1"/>
      <c r="CZ39" s="2"/>
      <c r="DV39" s="1"/>
      <c r="ER39" s="3"/>
      <c r="ES39" s="73">
        <v>37</v>
      </c>
      <c r="ET39" s="74" t="s">
        <v>188</v>
      </c>
      <c r="EU39" s="75" t="s">
        <v>247</v>
      </c>
      <c r="EV39" s="76" t="s">
        <v>190</v>
      </c>
      <c r="EW39" s="77" t="s">
        <v>220</v>
      </c>
      <c r="EX39" s="74" t="s">
        <v>192</v>
      </c>
      <c r="EY39" s="78" t="s">
        <v>193</v>
      </c>
      <c r="EZ39" s="78">
        <v>1</v>
      </c>
      <c r="FA39" s="82">
        <v>1</v>
      </c>
      <c r="FB39" s="82"/>
      <c r="FC39" s="82">
        <v>1</v>
      </c>
      <c r="FD39" s="82"/>
      <c r="FE39" s="82"/>
      <c r="FF39" s="82"/>
      <c r="FG39" s="82"/>
      <c r="FH39" s="82"/>
      <c r="FI39" s="82"/>
      <c r="FJ39" s="82"/>
      <c r="FK39" s="77" t="s">
        <v>194</v>
      </c>
      <c r="FL39" s="77"/>
      <c r="FM39" s="79" t="s">
        <v>199</v>
      </c>
      <c r="FN39" s="79"/>
      <c r="FO39" s="79"/>
      <c r="FP39" s="78"/>
      <c r="FQ39" s="78"/>
      <c r="FR39" s="78">
        <v>1</v>
      </c>
      <c r="FS39" s="78"/>
      <c r="FT39" s="78"/>
      <c r="FU39" s="78"/>
      <c r="FV39" s="78"/>
      <c r="FW39" s="78"/>
      <c r="FX39" s="78"/>
      <c r="FY39" s="78"/>
      <c r="FZ39" s="78"/>
      <c r="GA39" s="78"/>
      <c r="GB39" s="78">
        <v>1</v>
      </c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83"/>
      <c r="GN39" s="83"/>
      <c r="GO39" s="83">
        <v>1</v>
      </c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>
        <v>1</v>
      </c>
      <c r="HC39" s="83"/>
      <c r="HD39" s="83"/>
      <c r="HE39" s="83"/>
      <c r="HF39" s="83"/>
      <c r="HG39" s="83"/>
      <c r="HH39" s="83"/>
      <c r="HI39" s="83"/>
      <c r="HJ39" s="76" t="s">
        <v>196</v>
      </c>
      <c r="HK39" s="76" t="s">
        <v>194</v>
      </c>
      <c r="HL39" s="76" t="s">
        <v>196</v>
      </c>
      <c r="HM39" s="76"/>
      <c r="HN39" s="76"/>
      <c r="HO39" s="76"/>
      <c r="HP39" s="75" t="s">
        <v>194</v>
      </c>
      <c r="HQ39" s="75" t="s">
        <v>215</v>
      </c>
      <c r="HR39" s="75"/>
      <c r="HS39" s="75"/>
      <c r="HT39" s="80">
        <v>4</v>
      </c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1" t="s">
        <v>201</v>
      </c>
      <c r="IK39" s="81" t="s">
        <v>199</v>
      </c>
    </row>
    <row r="40" spans="1:245">
      <c r="A40" s="61">
        <v>38</v>
      </c>
      <c r="B40" s="61">
        <v>2</v>
      </c>
      <c r="C40" s="61">
        <v>1</v>
      </c>
      <c r="D40" s="61" t="s">
        <v>52</v>
      </c>
      <c r="E40" s="61">
        <v>0</v>
      </c>
      <c r="F40" s="61">
        <v>1</v>
      </c>
      <c r="G40" s="61">
        <v>1</v>
      </c>
      <c r="H40" s="61">
        <v>1</v>
      </c>
      <c r="I40" s="61" t="s">
        <v>58</v>
      </c>
      <c r="J40" s="61"/>
      <c r="K40" s="61"/>
      <c r="L40" s="62">
        <v>16</v>
      </c>
      <c r="M40" s="63">
        <v>18</v>
      </c>
      <c r="N40" s="63">
        <v>17</v>
      </c>
      <c r="O40" s="63">
        <v>7</v>
      </c>
      <c r="P40" s="63">
        <v>5</v>
      </c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4">
        <v>5</v>
      </c>
      <c r="AF40" s="64">
        <v>5</v>
      </c>
      <c r="AG40" s="65">
        <v>155.4</v>
      </c>
      <c r="AH40" s="66"/>
      <c r="AI40" s="63"/>
      <c r="AJ40" s="63"/>
      <c r="AK40" s="63"/>
      <c r="AL40" s="63">
        <v>14.65</v>
      </c>
      <c r="AM40" s="63"/>
      <c r="AN40" s="63">
        <v>1.18</v>
      </c>
      <c r="AO40" s="63"/>
      <c r="AP40" s="63"/>
      <c r="AQ40" s="63"/>
      <c r="AR40" s="63"/>
      <c r="AS40" s="63"/>
      <c r="AT40" s="63"/>
      <c r="AU40" s="63"/>
      <c r="AV40" s="63"/>
      <c r="AW40" s="63">
        <v>42.06</v>
      </c>
      <c r="AX40" s="63">
        <v>11.36</v>
      </c>
      <c r="AY40" s="63">
        <v>5.18</v>
      </c>
      <c r="AZ40" s="63"/>
      <c r="BA40" s="63"/>
      <c r="BB40" s="63"/>
      <c r="BC40" s="63"/>
      <c r="BD40" s="63"/>
      <c r="BE40" s="62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>
        <v>1</v>
      </c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2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>
        <v>1</v>
      </c>
      <c r="CR40" s="63">
        <v>1</v>
      </c>
      <c r="CS40" s="63"/>
      <c r="CT40" s="63"/>
      <c r="CU40" s="63"/>
      <c r="CV40" s="63"/>
      <c r="CW40" s="63"/>
      <c r="CX40" s="63"/>
      <c r="CY40" s="62"/>
      <c r="CZ40" s="66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2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7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  <c r="FM40" s="92"/>
      <c r="FN40" s="92"/>
      <c r="FO40" s="92"/>
      <c r="FP40" s="92"/>
      <c r="FQ40" s="92"/>
      <c r="FR40" s="92"/>
      <c r="FS40" s="92"/>
      <c r="FT40" s="92"/>
      <c r="FU40" s="92"/>
      <c r="FV40" s="92"/>
      <c r="FW40" s="92"/>
      <c r="FX40" s="92"/>
      <c r="FY40" s="92"/>
      <c r="FZ40" s="92"/>
      <c r="GA40" s="92"/>
      <c r="GB40" s="92"/>
      <c r="GC40" s="92"/>
      <c r="GD40" s="92"/>
      <c r="GE40" s="92"/>
      <c r="GF40" s="92"/>
      <c r="GG40" s="92"/>
      <c r="GH40" s="92"/>
      <c r="GI40" s="92"/>
      <c r="GJ40" s="92"/>
      <c r="GK40" s="92"/>
      <c r="GL40" s="92"/>
      <c r="GM40" s="92"/>
      <c r="GN40" s="92"/>
      <c r="GO40" s="92"/>
      <c r="GP40" s="92"/>
      <c r="GQ40" s="92"/>
      <c r="GR40" s="92"/>
      <c r="GS40" s="92"/>
      <c r="GT40" s="92"/>
      <c r="GU40" s="92"/>
      <c r="GV40" s="92"/>
      <c r="GW40" s="92"/>
      <c r="GX40" s="92"/>
      <c r="GY40" s="92"/>
      <c r="GZ40" s="92"/>
      <c r="HA40" s="92"/>
      <c r="HB40" s="92"/>
      <c r="HC40" s="92"/>
      <c r="HD40" s="92"/>
      <c r="HE40" s="92"/>
      <c r="HF40" s="92"/>
      <c r="HG40" s="92"/>
      <c r="HH40" s="92"/>
      <c r="HI40" s="92"/>
      <c r="HJ40" s="92"/>
      <c r="HK40" s="92"/>
      <c r="HL40" s="92"/>
      <c r="HM40" s="92"/>
      <c r="HN40" s="92"/>
      <c r="HO40" s="92"/>
      <c r="HP40" s="92"/>
      <c r="HQ40" s="92"/>
      <c r="HR40" s="92"/>
      <c r="HS40" s="92"/>
      <c r="HT40" s="92"/>
      <c r="HU40" s="92"/>
      <c r="HV40" s="92"/>
      <c r="HW40" s="92"/>
      <c r="HX40" s="92"/>
      <c r="HY40" s="92"/>
      <c r="HZ40" s="92"/>
      <c r="IA40" s="92"/>
      <c r="IB40" s="92"/>
      <c r="IC40" s="92"/>
      <c r="ID40" s="92"/>
      <c r="IE40" s="92"/>
      <c r="IF40" s="92"/>
      <c r="IG40" s="92"/>
      <c r="IH40" s="92"/>
      <c r="II40" s="92"/>
      <c r="IJ40" s="92"/>
      <c r="IK40" s="92"/>
    </row>
    <row r="41" spans="1:245">
      <c r="A41" s="4">
        <v>39</v>
      </c>
      <c r="B41" s="4">
        <v>2</v>
      </c>
      <c r="C41" s="4"/>
      <c r="D41" s="4" t="s">
        <v>52</v>
      </c>
      <c r="E41" s="4">
        <v>1</v>
      </c>
      <c r="F41" s="4">
        <v>0</v>
      </c>
      <c r="G41" s="4">
        <v>1</v>
      </c>
      <c r="H41" s="4">
        <v>0</v>
      </c>
      <c r="I41" s="4"/>
      <c r="J41" s="4"/>
      <c r="K41" s="4"/>
      <c r="L41" s="1">
        <v>18</v>
      </c>
      <c r="AE41" s="22">
        <v>1</v>
      </c>
      <c r="AF41" s="22">
        <v>18</v>
      </c>
      <c r="AG41" s="5">
        <v>260</v>
      </c>
      <c r="AH41" s="2"/>
      <c r="AY41">
        <v>212.58</v>
      </c>
      <c r="BE41" s="1">
        <v>1</v>
      </c>
      <c r="BF41">
        <v>1</v>
      </c>
      <c r="BI41">
        <v>1</v>
      </c>
      <c r="BL41">
        <v>1</v>
      </c>
      <c r="BP41">
        <v>1</v>
      </c>
      <c r="BU41">
        <v>1</v>
      </c>
      <c r="CB41" s="1"/>
      <c r="CS41">
        <v>1</v>
      </c>
      <c r="CY41" s="1"/>
      <c r="CZ41" s="2"/>
      <c r="DV41" s="1"/>
      <c r="ER41" s="3"/>
      <c r="ES41" s="73">
        <v>39</v>
      </c>
      <c r="ET41" s="74" t="s">
        <v>188</v>
      </c>
      <c r="EU41" s="75" t="s">
        <v>211</v>
      </c>
      <c r="EV41" s="76" t="s">
        <v>257</v>
      </c>
      <c r="EW41" s="77" t="s">
        <v>249</v>
      </c>
      <c r="EX41" s="74" t="s">
        <v>206</v>
      </c>
      <c r="EY41" s="78" t="s">
        <v>207</v>
      </c>
      <c r="EZ41" s="78">
        <v>2</v>
      </c>
      <c r="FA41" s="82">
        <v>1</v>
      </c>
      <c r="FB41" s="82"/>
      <c r="FC41" s="82"/>
      <c r="FD41" s="82"/>
      <c r="FE41" s="82"/>
      <c r="FF41" s="82"/>
      <c r="FG41" s="82"/>
      <c r="FH41" s="82"/>
      <c r="FI41" s="82"/>
      <c r="FJ41" s="82"/>
      <c r="FK41" s="77" t="s">
        <v>199</v>
      </c>
      <c r="FL41" s="77">
        <v>1987</v>
      </c>
      <c r="FM41" s="79" t="s">
        <v>194</v>
      </c>
      <c r="FN41" s="79" t="s">
        <v>258</v>
      </c>
      <c r="FO41" s="79"/>
      <c r="FP41" s="78"/>
      <c r="FQ41" s="78"/>
      <c r="FR41" s="78"/>
      <c r="FS41" s="78"/>
      <c r="FT41" s="78"/>
      <c r="FU41" s="78"/>
      <c r="FV41" s="78"/>
      <c r="FW41" s="78"/>
      <c r="FX41" s="78">
        <v>1</v>
      </c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>
        <v>1</v>
      </c>
      <c r="GL41" s="78"/>
      <c r="GM41" s="83"/>
      <c r="GN41" s="83"/>
      <c r="GO41" s="83"/>
      <c r="GP41" s="83"/>
      <c r="GQ41" s="83"/>
      <c r="GR41" s="83"/>
      <c r="GS41" s="83"/>
      <c r="GT41" s="83">
        <v>1</v>
      </c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76" t="s">
        <v>196</v>
      </c>
      <c r="HK41" s="76" t="s">
        <v>194</v>
      </c>
      <c r="HL41" s="76" t="s">
        <v>196</v>
      </c>
      <c r="HM41" s="76"/>
      <c r="HN41" s="76"/>
      <c r="HO41" s="76"/>
      <c r="HP41" s="75" t="s">
        <v>199</v>
      </c>
      <c r="HQ41" s="75"/>
      <c r="HR41" s="75" t="s">
        <v>210</v>
      </c>
      <c r="HS41" s="75"/>
      <c r="HT41" s="80">
        <v>3</v>
      </c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1" t="s">
        <v>201</v>
      </c>
      <c r="IK41" s="81" t="s">
        <v>199</v>
      </c>
    </row>
    <row r="42" spans="1:245">
      <c r="A42" s="54">
        <v>40</v>
      </c>
      <c r="B42" s="54">
        <v>3</v>
      </c>
      <c r="C42" s="54"/>
      <c r="D42" s="54" t="s">
        <v>52</v>
      </c>
      <c r="E42" s="54">
        <v>0</v>
      </c>
      <c r="F42" s="54">
        <v>1</v>
      </c>
      <c r="G42" s="54">
        <v>1</v>
      </c>
      <c r="H42" s="54"/>
      <c r="I42" s="54" t="s">
        <v>56</v>
      </c>
      <c r="J42" s="54"/>
      <c r="K42" s="54"/>
      <c r="L42" s="55">
        <v>10</v>
      </c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7">
        <v>1</v>
      </c>
      <c r="AF42" s="57">
        <v>10</v>
      </c>
      <c r="AG42" s="58">
        <v>32.1</v>
      </c>
      <c r="AH42" s="59"/>
      <c r="AI42" s="56"/>
      <c r="AJ42" s="56"/>
      <c r="AK42" s="56"/>
      <c r="AL42" s="56"/>
      <c r="AM42" s="56"/>
      <c r="AN42" s="56"/>
      <c r="AO42" s="56"/>
      <c r="AP42" s="56"/>
      <c r="AQ42" s="56">
        <v>4.1500000000000004</v>
      </c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5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5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5"/>
      <c r="CZ42" s="59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5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60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  <c r="GG42" s="92"/>
      <c r="GH42" s="92"/>
      <c r="GI42" s="92"/>
      <c r="GJ42" s="92"/>
      <c r="GK42" s="92"/>
      <c r="GL42" s="92"/>
      <c r="GM42" s="92"/>
      <c r="GN42" s="92"/>
      <c r="GO42" s="92"/>
      <c r="GP42" s="92"/>
      <c r="GQ42" s="92"/>
      <c r="GR42" s="92"/>
      <c r="GS42" s="92"/>
      <c r="GT42" s="92"/>
      <c r="GU42" s="92"/>
      <c r="GV42" s="92"/>
      <c r="GW42" s="92"/>
      <c r="GX42" s="92"/>
      <c r="GY42" s="92"/>
      <c r="GZ42" s="92"/>
      <c r="HA42" s="92"/>
      <c r="HB42" s="92"/>
      <c r="HC42" s="92"/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92"/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/>
      <c r="IA42" s="92"/>
      <c r="IB42" s="92"/>
      <c r="IC42" s="92"/>
      <c r="ID42" s="92"/>
      <c r="IE42" s="92"/>
      <c r="IF42" s="92"/>
      <c r="IG42" s="92"/>
      <c r="IH42" s="92"/>
      <c r="II42" s="92"/>
      <c r="IJ42" s="92"/>
      <c r="IK42" s="92"/>
    </row>
    <row r="43" spans="1:245">
      <c r="A43" s="47">
        <v>41</v>
      </c>
      <c r="B43" s="47">
        <v>3</v>
      </c>
      <c r="C43" s="47">
        <v>2</v>
      </c>
      <c r="D43" s="47" t="s">
        <v>52</v>
      </c>
      <c r="E43" s="47">
        <v>1</v>
      </c>
      <c r="F43" s="47">
        <v>0</v>
      </c>
      <c r="G43" s="47">
        <v>1</v>
      </c>
      <c r="H43" s="47">
        <v>1</v>
      </c>
      <c r="I43" s="47" t="s">
        <v>72</v>
      </c>
      <c r="J43" s="47"/>
      <c r="K43" s="47"/>
      <c r="L43" s="48">
        <v>7</v>
      </c>
      <c r="M43" s="49">
        <v>17</v>
      </c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50">
        <v>2</v>
      </c>
      <c r="AF43" s="50">
        <v>17</v>
      </c>
      <c r="AG43" s="51">
        <v>91</v>
      </c>
      <c r="AH43" s="52"/>
      <c r="AI43" s="49"/>
      <c r="AJ43" s="49"/>
      <c r="AK43" s="49"/>
      <c r="AL43" s="49"/>
      <c r="AM43" s="49"/>
      <c r="AN43" s="49">
        <v>9.35</v>
      </c>
      <c r="AO43" s="49"/>
      <c r="AP43" s="49"/>
      <c r="AQ43" s="49"/>
      <c r="AR43" s="49"/>
      <c r="AS43" s="49"/>
      <c r="AT43" s="49"/>
      <c r="AU43" s="49"/>
      <c r="AV43" s="49"/>
      <c r="AW43" s="49"/>
      <c r="AX43" s="49">
        <v>29.82</v>
      </c>
      <c r="AY43" s="49"/>
      <c r="AZ43" s="49"/>
      <c r="BA43" s="49"/>
      <c r="BB43" s="49"/>
      <c r="BC43" s="49"/>
      <c r="BD43" s="49"/>
      <c r="BE43" s="48">
        <v>1</v>
      </c>
      <c r="BF43" s="49">
        <v>1</v>
      </c>
      <c r="BG43" s="49"/>
      <c r="BH43" s="49">
        <v>1</v>
      </c>
      <c r="BI43" s="49">
        <v>1</v>
      </c>
      <c r="BJ43" s="49"/>
      <c r="BK43" s="49"/>
      <c r="BL43" s="49">
        <v>1</v>
      </c>
      <c r="BM43" s="49">
        <v>1</v>
      </c>
      <c r="BN43" s="49">
        <v>1</v>
      </c>
      <c r="BO43" s="49"/>
      <c r="BP43" s="49"/>
      <c r="BQ43" s="49"/>
      <c r="BR43" s="49">
        <v>1</v>
      </c>
      <c r="BS43" s="49">
        <v>1</v>
      </c>
      <c r="BT43" s="49">
        <v>1</v>
      </c>
      <c r="BU43" s="49">
        <v>1</v>
      </c>
      <c r="BV43" s="49">
        <v>1</v>
      </c>
      <c r="BW43" s="49"/>
      <c r="BX43" s="49">
        <v>1</v>
      </c>
      <c r="BY43" s="49"/>
      <c r="BZ43" s="49"/>
      <c r="CA43" s="49"/>
      <c r="CB43" s="48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8"/>
      <c r="CZ43" s="52"/>
      <c r="DA43" s="49"/>
      <c r="DB43" s="49"/>
      <c r="DC43" s="49"/>
      <c r="DD43" s="49"/>
      <c r="DE43" s="49">
        <v>1</v>
      </c>
      <c r="DF43" s="49"/>
      <c r="DG43" s="49"/>
      <c r="DH43" s="49"/>
      <c r="DI43" s="49"/>
      <c r="DJ43" s="49"/>
      <c r="DK43" s="49"/>
      <c r="DL43" s="49"/>
      <c r="DM43" s="49"/>
      <c r="DN43" s="49"/>
      <c r="DO43" s="49">
        <v>1</v>
      </c>
      <c r="DP43" s="49"/>
      <c r="DQ43" s="49"/>
      <c r="DR43" s="49"/>
      <c r="DS43" s="49"/>
      <c r="DT43" s="49"/>
      <c r="DU43" s="49"/>
      <c r="DV43" s="48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53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2"/>
      <c r="FL43" s="92"/>
      <c r="FM43" s="92"/>
      <c r="FN43" s="92"/>
      <c r="FO43" s="92"/>
      <c r="FP43" s="92"/>
      <c r="FQ43" s="92"/>
      <c r="FR43" s="92"/>
      <c r="FS43" s="92"/>
      <c r="FT43" s="92"/>
      <c r="FU43" s="92"/>
      <c r="FV43" s="92"/>
      <c r="FW43" s="92"/>
      <c r="FX43" s="92"/>
      <c r="FY43" s="92"/>
      <c r="FZ43" s="92"/>
      <c r="GA43" s="92"/>
      <c r="GB43" s="92"/>
      <c r="GC43" s="92"/>
      <c r="GD43" s="92"/>
      <c r="GE43" s="92"/>
      <c r="GF43" s="92"/>
      <c r="GG43" s="92"/>
      <c r="GH43" s="92"/>
      <c r="GI43" s="92"/>
      <c r="GJ43" s="92"/>
      <c r="GK43" s="92"/>
      <c r="GL43" s="92"/>
      <c r="GM43" s="92"/>
      <c r="GN43" s="92"/>
      <c r="GO43" s="92"/>
      <c r="GP43" s="92"/>
      <c r="GQ43" s="92"/>
      <c r="GR43" s="92"/>
      <c r="GS43" s="92"/>
      <c r="GT43" s="92"/>
      <c r="GU43" s="92"/>
      <c r="GV43" s="92"/>
      <c r="GW43" s="92"/>
      <c r="GX43" s="92"/>
      <c r="GY43" s="92"/>
      <c r="GZ43" s="92"/>
      <c r="HA43" s="92"/>
      <c r="HB43" s="92"/>
      <c r="HC43" s="92"/>
      <c r="HD43" s="92"/>
      <c r="HE43" s="92"/>
      <c r="HF43" s="92"/>
      <c r="HG43" s="92"/>
      <c r="HH43" s="92"/>
      <c r="HI43" s="92"/>
      <c r="HJ43" s="92"/>
      <c r="HK43" s="92"/>
      <c r="HL43" s="92"/>
      <c r="HM43" s="92"/>
      <c r="HN43" s="92"/>
      <c r="HO43" s="92"/>
      <c r="HP43" s="92"/>
      <c r="HQ43" s="92"/>
      <c r="HR43" s="92"/>
      <c r="HS43" s="92"/>
      <c r="HT43" s="92"/>
      <c r="HU43" s="92"/>
      <c r="HV43" s="92"/>
      <c r="HW43" s="92"/>
      <c r="HX43" s="92"/>
      <c r="HY43" s="92"/>
      <c r="HZ43" s="92"/>
      <c r="IA43" s="92"/>
      <c r="IB43" s="92"/>
      <c r="IC43" s="92"/>
      <c r="ID43" s="92"/>
      <c r="IE43" s="92"/>
      <c r="IF43" s="92"/>
      <c r="IG43" s="92"/>
      <c r="IH43" s="92"/>
      <c r="II43" s="92"/>
      <c r="IJ43" s="92"/>
      <c r="IK43" s="92"/>
    </row>
    <row r="44" spans="1:245">
      <c r="A44" s="4">
        <v>42</v>
      </c>
      <c r="B44" s="4">
        <v>2</v>
      </c>
      <c r="C44" s="4"/>
      <c r="D44" s="4" t="s">
        <v>52</v>
      </c>
      <c r="E44" s="4">
        <v>0</v>
      </c>
      <c r="F44" s="4">
        <v>1</v>
      </c>
      <c r="G44" s="4">
        <v>1</v>
      </c>
      <c r="H44" s="4">
        <v>0</v>
      </c>
      <c r="I44" s="4"/>
      <c r="J44" s="4"/>
      <c r="K44" s="4"/>
      <c r="L44" s="1">
        <v>17</v>
      </c>
      <c r="AE44" s="22">
        <v>1</v>
      </c>
      <c r="AF44" s="22">
        <v>17</v>
      </c>
      <c r="AG44" s="5">
        <v>101.2</v>
      </c>
      <c r="AH44" s="2"/>
      <c r="AX44">
        <v>13.05</v>
      </c>
      <c r="BE44" s="1"/>
      <c r="BJ44">
        <v>1</v>
      </c>
      <c r="BO44">
        <v>1</v>
      </c>
      <c r="BP44">
        <v>1</v>
      </c>
      <c r="BT44">
        <v>1</v>
      </c>
      <c r="BV44">
        <v>1</v>
      </c>
      <c r="CB44" s="1"/>
      <c r="CY44" s="1"/>
      <c r="CZ44" s="2"/>
      <c r="DV44" s="1"/>
      <c r="ER44" s="3"/>
      <c r="ES44" s="73">
        <v>42</v>
      </c>
      <c r="ET44" s="74" t="s">
        <v>188</v>
      </c>
      <c r="EU44" s="75" t="s">
        <v>240</v>
      </c>
      <c r="EV44" s="76" t="s">
        <v>241</v>
      </c>
      <c r="EW44" s="77" t="s">
        <v>213</v>
      </c>
      <c r="EX44" s="74" t="s">
        <v>192</v>
      </c>
      <c r="EY44" s="78" t="s">
        <v>207</v>
      </c>
      <c r="EZ44" s="78">
        <v>3</v>
      </c>
      <c r="FA44" s="82">
        <v>1</v>
      </c>
      <c r="FB44" s="82"/>
      <c r="FC44" s="82"/>
      <c r="FD44" s="82"/>
      <c r="FE44" s="82"/>
      <c r="FF44" s="82"/>
      <c r="FG44" s="82"/>
      <c r="FH44" s="82"/>
      <c r="FI44" s="82"/>
      <c r="FJ44" s="82"/>
      <c r="FK44" s="77" t="s">
        <v>194</v>
      </c>
      <c r="FL44" s="77"/>
      <c r="FM44" s="79" t="s">
        <v>194</v>
      </c>
      <c r="FN44" s="79" t="s">
        <v>195</v>
      </c>
      <c r="FO44" s="79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>
        <v>1</v>
      </c>
      <c r="GJ44" s="78"/>
      <c r="GK44" s="78"/>
      <c r="GL44" s="78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>
        <v>1</v>
      </c>
      <c r="HF44" s="83"/>
      <c r="HG44" s="83"/>
      <c r="HH44" s="83"/>
      <c r="HI44" s="83"/>
      <c r="HJ44" s="76" t="s">
        <v>196</v>
      </c>
      <c r="HK44" s="76" t="s">
        <v>194</v>
      </c>
      <c r="HL44" s="76" t="s">
        <v>196</v>
      </c>
      <c r="HM44" s="76"/>
      <c r="HN44" s="76"/>
      <c r="HO44" s="76"/>
      <c r="HP44" s="75" t="s">
        <v>199</v>
      </c>
      <c r="HQ44" s="75"/>
      <c r="HR44" s="75" t="s">
        <v>210</v>
      </c>
      <c r="HS44" s="75"/>
      <c r="HT44" s="80">
        <v>5</v>
      </c>
      <c r="HU44" s="80"/>
      <c r="HV44" s="80"/>
      <c r="HW44" s="80">
        <v>1</v>
      </c>
      <c r="HX44" s="80"/>
      <c r="HY44" s="80"/>
      <c r="HZ44" s="80"/>
      <c r="IA44" s="80"/>
      <c r="IB44" s="80"/>
      <c r="IC44" s="80">
        <v>1</v>
      </c>
      <c r="ID44" s="80"/>
      <c r="IE44" s="80"/>
      <c r="IF44" s="80">
        <v>1</v>
      </c>
      <c r="IG44" s="80"/>
      <c r="IH44" s="80"/>
      <c r="II44" s="80"/>
      <c r="IJ44" s="81" t="s">
        <v>201</v>
      </c>
      <c r="IK44" s="81" t="s">
        <v>199</v>
      </c>
    </row>
    <row r="45" spans="1:245">
      <c r="A45" s="4">
        <v>43</v>
      </c>
      <c r="B45" s="4">
        <v>2</v>
      </c>
      <c r="C45" s="4"/>
      <c r="D45" s="4" t="s">
        <v>52</v>
      </c>
      <c r="E45" s="4">
        <v>1</v>
      </c>
      <c r="F45" s="4">
        <v>0</v>
      </c>
      <c r="G45" s="4">
        <v>1</v>
      </c>
      <c r="H45" s="4">
        <v>0</v>
      </c>
      <c r="I45" s="4"/>
      <c r="J45" s="4"/>
      <c r="K45" s="4"/>
      <c r="L45" s="1">
        <v>10</v>
      </c>
      <c r="M45">
        <v>12</v>
      </c>
      <c r="N45">
        <v>17</v>
      </c>
      <c r="O45">
        <v>18</v>
      </c>
      <c r="P45">
        <v>19</v>
      </c>
      <c r="AE45" s="22">
        <v>5</v>
      </c>
      <c r="AF45" s="22">
        <v>19</v>
      </c>
      <c r="AG45" s="5">
        <v>148</v>
      </c>
      <c r="AH45" s="2"/>
      <c r="AQ45">
        <v>2.08</v>
      </c>
      <c r="AS45">
        <v>4.1100000000000003</v>
      </c>
      <c r="AX45">
        <v>4.08</v>
      </c>
      <c r="AY45">
        <v>14.95</v>
      </c>
      <c r="AZ45">
        <v>19.579999999999998</v>
      </c>
      <c r="BE45" s="1"/>
      <c r="BF45">
        <v>1</v>
      </c>
      <c r="BH45">
        <v>1</v>
      </c>
      <c r="BI45">
        <v>1</v>
      </c>
      <c r="BJ45">
        <v>1</v>
      </c>
      <c r="BK45">
        <v>1</v>
      </c>
      <c r="BR45">
        <v>1</v>
      </c>
      <c r="BS45">
        <v>1</v>
      </c>
      <c r="BX45">
        <v>1</v>
      </c>
      <c r="CB45" s="1"/>
      <c r="CY45" s="1"/>
      <c r="CZ45" s="2"/>
      <c r="DH45">
        <v>1</v>
      </c>
      <c r="DP45">
        <v>1</v>
      </c>
      <c r="DQ45">
        <v>1</v>
      </c>
      <c r="DV45" s="1"/>
      <c r="ER45" s="3"/>
      <c r="ES45" s="73">
        <v>43</v>
      </c>
      <c r="ET45" s="74" t="s">
        <v>202</v>
      </c>
      <c r="EU45" s="75" t="s">
        <v>203</v>
      </c>
      <c r="EV45" s="76" t="s">
        <v>204</v>
      </c>
      <c r="EW45" s="77" t="s">
        <v>191</v>
      </c>
      <c r="EX45" s="74" t="s">
        <v>206</v>
      </c>
      <c r="EY45" s="78" t="s">
        <v>207</v>
      </c>
      <c r="EZ45" s="78">
        <v>2</v>
      </c>
      <c r="FA45" s="82"/>
      <c r="FB45" s="82">
        <v>1</v>
      </c>
      <c r="FC45" s="82">
        <v>1</v>
      </c>
      <c r="FD45" s="82"/>
      <c r="FE45" s="82"/>
      <c r="FF45" s="82"/>
      <c r="FG45" s="82"/>
      <c r="FH45" s="82"/>
      <c r="FI45" s="82"/>
      <c r="FJ45" s="82"/>
      <c r="FK45" s="77" t="s">
        <v>194</v>
      </c>
      <c r="FL45" s="77"/>
      <c r="FM45" s="79" t="s">
        <v>194</v>
      </c>
      <c r="FN45" s="79" t="s">
        <v>126</v>
      </c>
      <c r="FO45" s="79" t="s">
        <v>259</v>
      </c>
      <c r="FP45" s="78">
        <v>1</v>
      </c>
      <c r="FQ45" s="78"/>
      <c r="FR45" s="78">
        <v>1</v>
      </c>
      <c r="FS45" s="78"/>
      <c r="FT45" s="78"/>
      <c r="FU45" s="78"/>
      <c r="FV45" s="78"/>
      <c r="FW45" s="78"/>
      <c r="FX45" s="78"/>
      <c r="FY45" s="78"/>
      <c r="FZ45" s="78"/>
      <c r="GA45" s="78">
        <v>1</v>
      </c>
      <c r="GB45" s="78">
        <v>1</v>
      </c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83">
        <v>1</v>
      </c>
      <c r="GN45" s="83"/>
      <c r="GO45" s="83">
        <v>1</v>
      </c>
      <c r="GP45" s="83"/>
      <c r="GQ45" s="83"/>
      <c r="GR45" s="83"/>
      <c r="GS45" s="83"/>
      <c r="GT45" s="83"/>
      <c r="GU45" s="83"/>
      <c r="GV45" s="83"/>
      <c r="GW45" s="83">
        <v>1</v>
      </c>
      <c r="GX45" s="83">
        <v>1</v>
      </c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76" t="s">
        <v>196</v>
      </c>
      <c r="HK45" s="76" t="s">
        <v>194</v>
      </c>
      <c r="HL45" s="76" t="s">
        <v>196</v>
      </c>
      <c r="HM45" s="76" t="s">
        <v>260</v>
      </c>
      <c r="HN45" s="76" t="s">
        <v>261</v>
      </c>
      <c r="HO45" s="76" t="s">
        <v>245</v>
      </c>
      <c r="HP45" s="75" t="s">
        <v>199</v>
      </c>
      <c r="HQ45" s="75"/>
      <c r="HR45" s="75" t="s">
        <v>210</v>
      </c>
      <c r="HS45" s="75"/>
      <c r="HT45" s="80">
        <v>12</v>
      </c>
      <c r="HU45" s="80">
        <v>1</v>
      </c>
      <c r="HV45" s="80">
        <v>1</v>
      </c>
      <c r="HW45" s="80">
        <v>1</v>
      </c>
      <c r="HX45" s="80"/>
      <c r="HY45" s="80"/>
      <c r="HZ45" s="80"/>
      <c r="IA45" s="80"/>
      <c r="IB45" s="80">
        <v>1</v>
      </c>
      <c r="IC45" s="80">
        <v>1</v>
      </c>
      <c r="ID45" s="80">
        <v>1</v>
      </c>
      <c r="IE45" s="80"/>
      <c r="IF45" s="80">
        <v>1</v>
      </c>
      <c r="IG45" s="80"/>
      <c r="IH45" s="80"/>
      <c r="II45" s="80"/>
      <c r="IJ45" s="81" t="s">
        <v>201</v>
      </c>
      <c r="IK45" s="81" t="s">
        <v>199</v>
      </c>
    </row>
    <row r="46" spans="1:245">
      <c r="A46" s="4">
        <v>44</v>
      </c>
      <c r="B46" s="4">
        <v>1</v>
      </c>
      <c r="C46" s="4"/>
      <c r="D46" s="4" t="s">
        <v>52</v>
      </c>
      <c r="E46" s="4">
        <v>0</v>
      </c>
      <c r="F46" s="4">
        <v>1</v>
      </c>
      <c r="G46" s="4">
        <v>1</v>
      </c>
      <c r="H46" s="4">
        <v>0</v>
      </c>
      <c r="I46" s="4"/>
      <c r="J46" s="4"/>
      <c r="K46" s="4"/>
      <c r="L46" s="1">
        <v>19</v>
      </c>
      <c r="M46">
        <v>16</v>
      </c>
      <c r="N46">
        <v>15</v>
      </c>
      <c r="O46">
        <v>17</v>
      </c>
      <c r="P46">
        <v>10</v>
      </c>
      <c r="AE46" s="22">
        <v>5</v>
      </c>
      <c r="AF46" s="22">
        <v>10</v>
      </c>
      <c r="AG46" s="5">
        <v>221</v>
      </c>
      <c r="AH46" s="2"/>
      <c r="AQ46">
        <v>5.53</v>
      </c>
      <c r="AV46">
        <v>85.06</v>
      </c>
      <c r="AW46">
        <v>31.58</v>
      </c>
      <c r="AX46">
        <v>21.8</v>
      </c>
      <c r="AZ46">
        <v>15.53</v>
      </c>
      <c r="BE46" s="1"/>
      <c r="CB46" s="1"/>
      <c r="CY46" s="1"/>
      <c r="CZ46" s="2"/>
      <c r="DV46" s="1"/>
      <c r="ER46" s="3"/>
      <c r="ES46" s="73">
        <v>44</v>
      </c>
      <c r="ET46" s="74" t="s">
        <v>188</v>
      </c>
      <c r="EU46" s="75" t="s">
        <v>262</v>
      </c>
      <c r="EV46" s="76" t="s">
        <v>263</v>
      </c>
      <c r="EW46" s="77" t="s">
        <v>213</v>
      </c>
      <c r="EX46" s="74" t="s">
        <v>206</v>
      </c>
      <c r="EY46" s="78" t="s">
        <v>207</v>
      </c>
      <c r="EZ46" s="78">
        <v>46</v>
      </c>
      <c r="FA46" s="82"/>
      <c r="FB46" s="82"/>
      <c r="FC46" s="82"/>
      <c r="FD46" s="82">
        <v>1</v>
      </c>
      <c r="FE46" s="82"/>
      <c r="FF46" s="82"/>
      <c r="FG46" s="82"/>
      <c r="FH46" s="82"/>
      <c r="FI46" s="82"/>
      <c r="FJ46" s="82"/>
      <c r="FK46" s="77" t="s">
        <v>194</v>
      </c>
      <c r="FL46" s="77"/>
      <c r="FM46" s="79" t="s">
        <v>199</v>
      </c>
      <c r="FN46" s="79"/>
      <c r="FO46" s="79"/>
      <c r="FP46" s="78"/>
      <c r="FQ46" s="78"/>
      <c r="FR46" s="78"/>
      <c r="FS46" s="78"/>
      <c r="FT46" s="78"/>
      <c r="FU46" s="78"/>
      <c r="FV46" s="78"/>
      <c r="FW46" s="78"/>
      <c r="FX46" s="78">
        <v>1</v>
      </c>
      <c r="FY46" s="78"/>
      <c r="FZ46" s="78"/>
      <c r="GA46" s="78"/>
      <c r="GB46" s="78">
        <v>1</v>
      </c>
      <c r="GC46" s="78">
        <v>1</v>
      </c>
      <c r="GD46" s="78"/>
      <c r="GE46" s="78"/>
      <c r="GF46" s="78"/>
      <c r="GG46" s="78"/>
      <c r="GH46" s="78"/>
      <c r="GI46" s="78">
        <v>1</v>
      </c>
      <c r="GJ46" s="78"/>
      <c r="GK46" s="78"/>
      <c r="GL46" s="78">
        <v>1</v>
      </c>
      <c r="GM46" s="83"/>
      <c r="GN46" s="83"/>
      <c r="GO46" s="83"/>
      <c r="GP46" s="83"/>
      <c r="GQ46" s="83">
        <v>1</v>
      </c>
      <c r="GR46" s="83">
        <v>1</v>
      </c>
      <c r="GS46" s="83"/>
      <c r="GT46" s="83"/>
      <c r="GU46" s="83"/>
      <c r="GV46" s="83"/>
      <c r="GW46" s="83"/>
      <c r="GX46" s="83"/>
      <c r="GY46" s="83">
        <v>1</v>
      </c>
      <c r="GZ46" s="83">
        <v>1</v>
      </c>
      <c r="HA46" s="83"/>
      <c r="HB46" s="83"/>
      <c r="HC46" s="83"/>
      <c r="HD46" s="83"/>
      <c r="HE46" s="83"/>
      <c r="HF46" s="83"/>
      <c r="HG46" s="83"/>
      <c r="HH46" s="83"/>
      <c r="HI46" s="83"/>
      <c r="HJ46" s="76" t="s">
        <v>196</v>
      </c>
      <c r="HK46" s="76" t="s">
        <v>194</v>
      </c>
      <c r="HL46" s="76" t="s">
        <v>196</v>
      </c>
      <c r="HM46" s="76"/>
      <c r="HN46" s="76"/>
      <c r="HO46" s="76"/>
      <c r="HP46" s="75" t="s">
        <v>194</v>
      </c>
      <c r="HQ46" s="75" t="s">
        <v>215</v>
      </c>
      <c r="HR46" s="75"/>
      <c r="HS46" s="75"/>
      <c r="HT46" s="80">
        <v>12</v>
      </c>
      <c r="HU46" s="80">
        <v>1</v>
      </c>
      <c r="HV46" s="80"/>
      <c r="HW46" s="80">
        <v>1</v>
      </c>
      <c r="HX46" s="80"/>
      <c r="HY46" s="80"/>
      <c r="HZ46" s="80">
        <v>1</v>
      </c>
      <c r="IA46" s="80"/>
      <c r="IB46" s="80">
        <v>1</v>
      </c>
      <c r="IC46" s="80">
        <v>1</v>
      </c>
      <c r="ID46" s="80">
        <v>1</v>
      </c>
      <c r="IE46" s="80">
        <v>1</v>
      </c>
      <c r="IF46" s="80"/>
      <c r="IG46" s="80"/>
      <c r="IH46" s="80"/>
      <c r="II46" s="80"/>
      <c r="IJ46" s="81" t="s">
        <v>250</v>
      </c>
      <c r="IK46" s="81" t="s">
        <v>199</v>
      </c>
    </row>
    <row r="47" spans="1:245">
      <c r="A47" s="4">
        <v>45</v>
      </c>
      <c r="B47" s="4">
        <v>3</v>
      </c>
      <c r="C47" s="4"/>
      <c r="D47" s="4" t="s">
        <v>52</v>
      </c>
      <c r="E47" s="4">
        <v>1</v>
      </c>
      <c r="F47" s="4">
        <v>0</v>
      </c>
      <c r="G47" s="4">
        <v>1</v>
      </c>
      <c r="H47" s="4">
        <v>0</v>
      </c>
      <c r="I47" s="4"/>
      <c r="J47" s="4"/>
      <c r="K47" s="4"/>
      <c r="L47" s="1">
        <v>4</v>
      </c>
      <c r="M47">
        <v>7</v>
      </c>
      <c r="N47">
        <v>17</v>
      </c>
      <c r="O47">
        <v>13</v>
      </c>
      <c r="AE47" s="22">
        <v>4</v>
      </c>
      <c r="AF47" s="22">
        <v>13</v>
      </c>
      <c r="AG47" s="5">
        <v>108</v>
      </c>
      <c r="AH47" s="2"/>
      <c r="AK47">
        <v>7.42</v>
      </c>
      <c r="AN47">
        <v>4.03</v>
      </c>
      <c r="AT47">
        <v>7.86</v>
      </c>
      <c r="AX47">
        <v>4.04</v>
      </c>
      <c r="BE47" s="1"/>
      <c r="BJ47">
        <v>1</v>
      </c>
      <c r="BO47">
        <v>1</v>
      </c>
      <c r="BP47">
        <v>1</v>
      </c>
      <c r="BR47">
        <v>1</v>
      </c>
      <c r="BS47">
        <v>1</v>
      </c>
      <c r="BV47">
        <v>1</v>
      </c>
      <c r="CB47" s="1"/>
      <c r="CY47" s="1"/>
      <c r="CZ47" s="2"/>
      <c r="DV47" s="1"/>
      <c r="ER47" s="3"/>
      <c r="ES47" s="73">
        <v>45</v>
      </c>
      <c r="ET47" s="74" t="s">
        <v>242</v>
      </c>
      <c r="EU47" s="75" t="s">
        <v>243</v>
      </c>
      <c r="EV47" s="76" t="s">
        <v>244</v>
      </c>
      <c r="EW47" s="77" t="s">
        <v>213</v>
      </c>
      <c r="EX47" s="74" t="s">
        <v>192</v>
      </c>
      <c r="EY47" s="78" t="s">
        <v>207</v>
      </c>
      <c r="EZ47" s="78">
        <v>1</v>
      </c>
      <c r="FA47" s="82">
        <v>1</v>
      </c>
      <c r="FB47" s="82"/>
      <c r="FC47" s="82">
        <v>1</v>
      </c>
      <c r="FD47" s="82">
        <v>1</v>
      </c>
      <c r="FE47" s="82"/>
      <c r="FF47" s="82"/>
      <c r="FG47" s="82"/>
      <c r="FH47" s="82">
        <v>1</v>
      </c>
      <c r="FI47" s="82"/>
      <c r="FJ47" s="82"/>
      <c r="FK47" s="77" t="s">
        <v>199</v>
      </c>
      <c r="FL47" s="77">
        <v>2006</v>
      </c>
      <c r="FM47" s="79" t="s">
        <v>194</v>
      </c>
      <c r="FN47" s="79" t="s">
        <v>126</v>
      </c>
      <c r="FO47" s="79" t="s">
        <v>264</v>
      </c>
      <c r="FP47" s="78"/>
      <c r="FQ47" s="78"/>
      <c r="FR47" s="78"/>
      <c r="FS47" s="78"/>
      <c r="FT47" s="78"/>
      <c r="FU47" s="78"/>
      <c r="FV47" s="78"/>
      <c r="FW47" s="78">
        <v>1</v>
      </c>
      <c r="FX47" s="78"/>
      <c r="FY47" s="78"/>
      <c r="FZ47" s="78"/>
      <c r="GA47" s="78">
        <v>1</v>
      </c>
      <c r="GB47" s="78">
        <v>1</v>
      </c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83"/>
      <c r="GN47" s="83"/>
      <c r="GO47" s="83"/>
      <c r="GP47" s="83">
        <v>1</v>
      </c>
      <c r="GQ47" s="83">
        <v>1</v>
      </c>
      <c r="GR47" s="83"/>
      <c r="GS47" s="83"/>
      <c r="GT47" s="83"/>
      <c r="GU47" s="83"/>
      <c r="GV47" s="83">
        <v>1</v>
      </c>
      <c r="GW47" s="83"/>
      <c r="GX47" s="83">
        <v>1</v>
      </c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76" t="s">
        <v>196</v>
      </c>
      <c r="HK47" s="76" t="s">
        <v>194</v>
      </c>
      <c r="HL47" s="76" t="s">
        <v>196</v>
      </c>
      <c r="HM47" s="76"/>
      <c r="HN47" s="76"/>
      <c r="HO47" s="76"/>
      <c r="HP47" s="75" t="s">
        <v>199</v>
      </c>
      <c r="HQ47" s="75"/>
      <c r="HR47" s="75" t="s">
        <v>200</v>
      </c>
      <c r="HS47" s="75"/>
      <c r="HT47" s="80">
        <v>9</v>
      </c>
      <c r="HU47" s="80">
        <v>1</v>
      </c>
      <c r="HV47" s="80">
        <v>1</v>
      </c>
      <c r="HW47" s="80">
        <v>1</v>
      </c>
      <c r="HX47" s="80">
        <v>1</v>
      </c>
      <c r="HY47" s="80"/>
      <c r="HZ47" s="80">
        <v>1</v>
      </c>
      <c r="IA47" s="80">
        <v>1</v>
      </c>
      <c r="IB47" s="80"/>
      <c r="IC47" s="80">
        <v>1</v>
      </c>
      <c r="ID47" s="80"/>
      <c r="IE47" s="80"/>
      <c r="IF47" s="80">
        <v>1</v>
      </c>
      <c r="IG47" s="80">
        <v>1</v>
      </c>
      <c r="IH47" s="80"/>
      <c r="II47" s="80"/>
      <c r="IJ47" s="81" t="s">
        <v>225</v>
      </c>
      <c r="IK47" s="81" t="s">
        <v>199</v>
      </c>
    </row>
    <row r="48" spans="1:245">
      <c r="A48" s="4">
        <v>46</v>
      </c>
      <c r="B48" s="4">
        <v>1</v>
      </c>
      <c r="C48" s="4"/>
      <c r="D48" s="4" t="s">
        <v>52</v>
      </c>
      <c r="E48" s="4">
        <v>0</v>
      </c>
      <c r="F48" s="4">
        <v>1</v>
      </c>
      <c r="G48" s="4">
        <v>1</v>
      </c>
      <c r="H48" s="4">
        <v>0</v>
      </c>
      <c r="I48" s="4"/>
      <c r="J48" s="4"/>
      <c r="K48" s="4"/>
      <c r="L48" s="1">
        <v>19</v>
      </c>
      <c r="M48">
        <v>14</v>
      </c>
      <c r="N48">
        <v>21</v>
      </c>
      <c r="O48">
        <v>16</v>
      </c>
      <c r="P48">
        <v>14</v>
      </c>
      <c r="Q48">
        <v>16</v>
      </c>
      <c r="R48">
        <v>15</v>
      </c>
      <c r="S48">
        <v>17</v>
      </c>
      <c r="T48">
        <v>10</v>
      </c>
      <c r="U48">
        <v>4</v>
      </c>
      <c r="AE48" s="22">
        <v>10</v>
      </c>
      <c r="AF48" s="22">
        <v>4</v>
      </c>
      <c r="AG48" s="5">
        <v>268.60000000000002</v>
      </c>
      <c r="AH48" s="2"/>
      <c r="AK48">
        <v>6.07</v>
      </c>
      <c r="AQ48">
        <v>24.81</v>
      </c>
      <c r="AU48">
        <v>59.89</v>
      </c>
      <c r="AV48">
        <v>7.91</v>
      </c>
      <c r="AW48">
        <v>43.12</v>
      </c>
      <c r="AX48">
        <v>5.61</v>
      </c>
      <c r="AZ48">
        <v>7.65</v>
      </c>
      <c r="BB48">
        <v>11.83</v>
      </c>
      <c r="BE48" s="1"/>
      <c r="CB48" s="1"/>
      <c r="CY48" s="1"/>
      <c r="CZ48" s="2"/>
      <c r="DV48" s="1"/>
      <c r="EI48">
        <v>1</v>
      </c>
      <c r="EK48">
        <v>1</v>
      </c>
      <c r="ER48" s="3"/>
      <c r="ES48" s="73">
        <v>46</v>
      </c>
      <c r="ET48" s="74" t="s">
        <v>188</v>
      </c>
      <c r="EU48" s="75" t="s">
        <v>211</v>
      </c>
      <c r="EV48" s="76" t="s">
        <v>222</v>
      </c>
      <c r="EW48" s="77" t="s">
        <v>249</v>
      </c>
      <c r="EX48" s="74" t="s">
        <v>192</v>
      </c>
      <c r="EY48" s="78" t="s">
        <v>193</v>
      </c>
      <c r="EZ48" s="78">
        <v>1</v>
      </c>
      <c r="FA48" s="82"/>
      <c r="FB48" s="82"/>
      <c r="FC48" s="82">
        <v>1</v>
      </c>
      <c r="FD48" s="82">
        <v>1</v>
      </c>
      <c r="FE48" s="82"/>
      <c r="FF48" s="82"/>
      <c r="FG48" s="82"/>
      <c r="FH48" s="82"/>
      <c r="FI48" s="82"/>
      <c r="FJ48" s="82"/>
      <c r="FK48" s="77" t="s">
        <v>194</v>
      </c>
      <c r="FL48" s="77"/>
      <c r="FM48" s="79" t="s">
        <v>194</v>
      </c>
      <c r="FN48" s="79" t="s">
        <v>126</v>
      </c>
      <c r="FO48" s="79" t="s">
        <v>265</v>
      </c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>
        <v>1</v>
      </c>
      <c r="GC48" s="78"/>
      <c r="GD48" s="78"/>
      <c r="GE48" s="78">
        <v>1</v>
      </c>
      <c r="GF48" s="78">
        <v>1</v>
      </c>
      <c r="GG48" s="78"/>
      <c r="GH48" s="78"/>
      <c r="GI48" s="78"/>
      <c r="GJ48" s="78"/>
      <c r="GK48" s="78"/>
      <c r="GL48" s="78">
        <v>1</v>
      </c>
      <c r="GM48" s="83"/>
      <c r="GN48" s="83"/>
      <c r="GO48" s="83"/>
      <c r="GP48" s="83"/>
      <c r="GQ48" s="83"/>
      <c r="GR48" s="83">
        <v>1</v>
      </c>
      <c r="GS48" s="83"/>
      <c r="GT48" s="83"/>
      <c r="GU48" s="83"/>
      <c r="GV48" s="83"/>
      <c r="GW48" s="83"/>
      <c r="GX48" s="83"/>
      <c r="GY48" s="83"/>
      <c r="GZ48" s="83"/>
      <c r="HA48" s="83"/>
      <c r="HB48" s="83">
        <v>1</v>
      </c>
      <c r="HC48" s="83"/>
      <c r="HD48" s="83"/>
      <c r="HE48" s="83"/>
      <c r="HF48" s="83"/>
      <c r="HG48" s="83"/>
      <c r="HH48" s="83"/>
      <c r="HI48" s="83"/>
      <c r="HJ48" s="76" t="s">
        <v>196</v>
      </c>
      <c r="HK48" s="76" t="s">
        <v>194</v>
      </c>
      <c r="HL48" s="76" t="s">
        <v>196</v>
      </c>
      <c r="HM48" s="76" t="s">
        <v>266</v>
      </c>
      <c r="HN48" s="76" t="s">
        <v>267</v>
      </c>
      <c r="HO48" s="76" t="s">
        <v>268</v>
      </c>
      <c r="HP48" s="75" t="s">
        <v>194</v>
      </c>
      <c r="HQ48" s="75" t="s">
        <v>215</v>
      </c>
      <c r="HR48" s="75"/>
      <c r="HS48" s="75"/>
      <c r="HT48" s="80">
        <v>9</v>
      </c>
      <c r="HU48" s="80">
        <v>1</v>
      </c>
      <c r="HV48" s="80"/>
      <c r="HW48" s="80">
        <v>1</v>
      </c>
      <c r="HX48" s="80"/>
      <c r="HY48" s="80"/>
      <c r="HZ48" s="80"/>
      <c r="IA48" s="80"/>
      <c r="IB48" s="80"/>
      <c r="IC48" s="80"/>
      <c r="ID48" s="80"/>
      <c r="IE48" s="80"/>
      <c r="IF48" s="80">
        <v>1</v>
      </c>
      <c r="IG48" s="80"/>
      <c r="IH48" s="80"/>
      <c r="II48" s="80"/>
      <c r="IJ48" s="81" t="s">
        <v>201</v>
      </c>
      <c r="IK48" s="81" t="s">
        <v>199</v>
      </c>
    </row>
    <row r="49" spans="1:245">
      <c r="A49" s="47">
        <v>47</v>
      </c>
      <c r="B49" s="47">
        <v>1</v>
      </c>
      <c r="C49" s="47"/>
      <c r="D49" s="47" t="s">
        <v>52</v>
      </c>
      <c r="E49" s="47">
        <v>0</v>
      </c>
      <c r="F49" s="47">
        <v>1</v>
      </c>
      <c r="G49" s="47">
        <v>1</v>
      </c>
      <c r="H49" s="47">
        <v>1</v>
      </c>
      <c r="I49" s="47" t="s">
        <v>72</v>
      </c>
      <c r="J49" s="47"/>
      <c r="K49" s="47"/>
      <c r="L49" s="48">
        <v>12</v>
      </c>
      <c r="M49" s="49">
        <v>7</v>
      </c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50">
        <v>2</v>
      </c>
      <c r="AF49" s="50">
        <v>7</v>
      </c>
      <c r="AG49" s="51">
        <v>171</v>
      </c>
      <c r="AH49" s="52"/>
      <c r="AI49" s="49"/>
      <c r="AJ49" s="49"/>
      <c r="AK49" s="49"/>
      <c r="AL49" s="49"/>
      <c r="AM49" s="49"/>
      <c r="AN49" s="49">
        <v>50.08</v>
      </c>
      <c r="AO49" s="49"/>
      <c r="AP49" s="49"/>
      <c r="AQ49" s="49"/>
      <c r="AR49" s="49"/>
      <c r="AS49" s="49">
        <v>73.290000000000006</v>
      </c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8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>
        <v>1</v>
      </c>
      <c r="BQ49" s="49"/>
      <c r="BR49" s="49">
        <v>1</v>
      </c>
      <c r="BS49" s="49"/>
      <c r="BT49" s="49"/>
      <c r="BU49" s="49">
        <v>1</v>
      </c>
      <c r="BV49" s="49"/>
      <c r="BW49" s="49"/>
      <c r="BX49" s="49"/>
      <c r="BY49" s="49"/>
      <c r="BZ49" s="49"/>
      <c r="CA49" s="49"/>
      <c r="CB49" s="48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8"/>
      <c r="CZ49" s="52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8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53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  <c r="GG49" s="92"/>
      <c r="GH49" s="92"/>
      <c r="GI49" s="92"/>
      <c r="GJ49" s="92"/>
      <c r="GK49" s="92"/>
      <c r="GL49" s="92"/>
      <c r="GM49" s="92"/>
      <c r="GN49" s="92"/>
      <c r="GO49" s="92"/>
      <c r="GP49" s="92"/>
      <c r="GQ49" s="92"/>
      <c r="GR49" s="92"/>
      <c r="GS49" s="92"/>
      <c r="GT49" s="92"/>
      <c r="GU49" s="92"/>
      <c r="GV49" s="92"/>
      <c r="GW49" s="92"/>
      <c r="GX49" s="92"/>
      <c r="GY49" s="92"/>
      <c r="GZ49" s="92"/>
      <c r="HA49" s="92"/>
      <c r="HB49" s="92"/>
      <c r="HC49" s="92"/>
      <c r="HD49" s="92"/>
      <c r="HE49" s="92"/>
      <c r="HF49" s="92"/>
      <c r="HG49" s="92"/>
      <c r="HH49" s="92"/>
      <c r="HI49" s="92"/>
      <c r="HJ49" s="92"/>
      <c r="HK49" s="92"/>
      <c r="HL49" s="92"/>
      <c r="HM49" s="92"/>
      <c r="HN49" s="92"/>
      <c r="HO49" s="92"/>
      <c r="HP49" s="92"/>
      <c r="HQ49" s="92"/>
      <c r="HR49" s="92"/>
      <c r="HS49" s="92"/>
      <c r="HT49" s="92"/>
      <c r="HU49" s="92"/>
      <c r="HV49" s="92"/>
      <c r="HW49" s="92"/>
      <c r="HX49" s="92"/>
      <c r="HY49" s="92"/>
      <c r="HZ49" s="92"/>
      <c r="IA49" s="92"/>
      <c r="IB49" s="92"/>
      <c r="IC49" s="92"/>
      <c r="ID49" s="92"/>
      <c r="IE49" s="92"/>
      <c r="IF49" s="92"/>
      <c r="IG49" s="92"/>
      <c r="IH49" s="92"/>
      <c r="II49" s="92"/>
      <c r="IJ49" s="92"/>
      <c r="IK49" s="92"/>
    </row>
    <row r="50" spans="1:245">
      <c r="A50" s="4">
        <v>48</v>
      </c>
      <c r="B50" s="4">
        <v>1</v>
      </c>
      <c r="C50" s="4"/>
      <c r="D50" s="4" t="s">
        <v>52</v>
      </c>
      <c r="E50" s="4">
        <v>0</v>
      </c>
      <c r="F50" s="4">
        <v>1</v>
      </c>
      <c r="G50" s="4">
        <v>1</v>
      </c>
      <c r="H50" s="4">
        <v>0</v>
      </c>
      <c r="I50" s="4"/>
      <c r="J50" s="4"/>
      <c r="K50" s="4"/>
      <c r="L50" s="1">
        <v>16</v>
      </c>
      <c r="M50">
        <v>15</v>
      </c>
      <c r="N50">
        <v>19</v>
      </c>
      <c r="O50">
        <v>20</v>
      </c>
      <c r="P50">
        <v>19</v>
      </c>
      <c r="Q50">
        <v>18</v>
      </c>
      <c r="AE50" s="22">
        <v>6</v>
      </c>
      <c r="AF50" s="22">
        <v>18</v>
      </c>
      <c r="AG50" s="5">
        <v>175.7</v>
      </c>
      <c r="AH50" s="2"/>
      <c r="AV50">
        <v>15.46</v>
      </c>
      <c r="AW50">
        <v>30.12</v>
      </c>
      <c r="AY50">
        <v>22.02</v>
      </c>
      <c r="AZ50">
        <v>34.94</v>
      </c>
      <c r="BA50">
        <v>7.13</v>
      </c>
      <c r="BE50" s="1"/>
      <c r="BK50">
        <v>1</v>
      </c>
      <c r="BM50">
        <v>1</v>
      </c>
      <c r="BN50">
        <v>1</v>
      </c>
      <c r="CB50" s="1"/>
      <c r="CY50" s="1"/>
      <c r="CZ50" s="2"/>
      <c r="DV50" s="1"/>
      <c r="EN50">
        <v>1</v>
      </c>
      <c r="ER50" s="3"/>
      <c r="ES50" s="73">
        <v>48</v>
      </c>
      <c r="ET50" s="74" t="s">
        <v>242</v>
      </c>
      <c r="EU50" s="75" t="s">
        <v>243</v>
      </c>
      <c r="EV50" s="76" t="s">
        <v>244</v>
      </c>
      <c r="EW50" s="77" t="s">
        <v>249</v>
      </c>
      <c r="EX50" s="74" t="s">
        <v>192</v>
      </c>
      <c r="EY50" s="78" t="s">
        <v>193</v>
      </c>
      <c r="EZ50" s="78">
        <v>1</v>
      </c>
      <c r="FA50" s="82"/>
      <c r="FB50" s="82"/>
      <c r="FC50" s="82"/>
      <c r="FD50" s="82"/>
      <c r="FE50" s="82"/>
      <c r="FF50" s="82"/>
      <c r="FG50" s="82"/>
      <c r="FH50" s="82"/>
      <c r="FI50" s="82"/>
      <c r="FJ50" s="82">
        <v>1</v>
      </c>
      <c r="FK50" s="77" t="s">
        <v>199</v>
      </c>
      <c r="FL50" s="77">
        <v>2005</v>
      </c>
      <c r="FM50" s="79" t="s">
        <v>194</v>
      </c>
      <c r="FN50" s="79" t="s">
        <v>195</v>
      </c>
      <c r="FO50" s="79"/>
      <c r="FP50" s="78"/>
      <c r="FQ50" s="78">
        <v>1</v>
      </c>
      <c r="FR50" s="78">
        <v>1</v>
      </c>
      <c r="FS50" s="78"/>
      <c r="FT50" s="78"/>
      <c r="FU50" s="78"/>
      <c r="FV50" s="78"/>
      <c r="FW50" s="78"/>
      <c r="FX50" s="78"/>
      <c r="FY50" s="78"/>
      <c r="FZ50" s="78"/>
      <c r="GA50" s="78"/>
      <c r="GB50" s="78">
        <v>1</v>
      </c>
      <c r="GC50" s="78"/>
      <c r="GD50" s="78"/>
      <c r="GE50" s="78"/>
      <c r="GF50" s="78"/>
      <c r="GG50" s="78"/>
      <c r="GH50" s="78"/>
      <c r="GI50" s="78"/>
      <c r="GJ50" s="78"/>
      <c r="GK50" s="78">
        <v>1</v>
      </c>
      <c r="GL50" s="78"/>
      <c r="GM50" s="83"/>
      <c r="GN50" s="83"/>
      <c r="GO50" s="83"/>
      <c r="GP50" s="83"/>
      <c r="GQ50" s="83"/>
      <c r="GR50" s="83"/>
      <c r="GS50" s="83"/>
      <c r="GT50" s="83"/>
      <c r="GU50" s="83"/>
      <c r="GV50" s="83"/>
      <c r="GW50" s="83">
        <v>1</v>
      </c>
      <c r="GX50" s="83">
        <v>1</v>
      </c>
      <c r="GY50" s="83"/>
      <c r="GZ50" s="83"/>
      <c r="HA50" s="83"/>
      <c r="HB50" s="83">
        <v>1</v>
      </c>
      <c r="HC50" s="83"/>
      <c r="HD50" s="83"/>
      <c r="HE50" s="83"/>
      <c r="HF50" s="83"/>
      <c r="HG50" s="83"/>
      <c r="HH50" s="83"/>
      <c r="HI50" s="83"/>
      <c r="HJ50" s="76" t="s">
        <v>196</v>
      </c>
      <c r="HK50" s="76" t="s">
        <v>194</v>
      </c>
      <c r="HL50" s="76" t="s">
        <v>196</v>
      </c>
      <c r="HM50" s="76"/>
      <c r="HN50" s="76"/>
      <c r="HO50" s="76"/>
      <c r="HP50" s="75" t="s">
        <v>199</v>
      </c>
      <c r="HQ50" s="75"/>
      <c r="HR50" s="75" t="s">
        <v>200</v>
      </c>
      <c r="HS50" s="75"/>
      <c r="HT50" s="80">
        <v>10</v>
      </c>
      <c r="HU50" s="80">
        <v>1</v>
      </c>
      <c r="HV50" s="80"/>
      <c r="HW50" s="80">
        <v>1</v>
      </c>
      <c r="HX50" s="80"/>
      <c r="HY50" s="80"/>
      <c r="HZ50" s="80"/>
      <c r="IA50" s="80"/>
      <c r="IB50" s="80">
        <v>1</v>
      </c>
      <c r="IC50" s="80">
        <v>1</v>
      </c>
      <c r="ID50" s="80"/>
      <c r="IE50" s="80"/>
      <c r="IF50" s="80">
        <v>1</v>
      </c>
      <c r="IG50" s="80">
        <v>1</v>
      </c>
      <c r="IH50" s="80"/>
      <c r="II50" s="80"/>
      <c r="IJ50" s="81" t="s">
        <v>221</v>
      </c>
      <c r="IK50" s="81"/>
    </row>
    <row r="51" spans="1:245">
      <c r="A51" s="61">
        <v>49</v>
      </c>
      <c r="B51" s="61">
        <v>2</v>
      </c>
      <c r="C51" s="61"/>
      <c r="D51" s="61" t="s">
        <v>52</v>
      </c>
      <c r="E51" s="61">
        <v>0</v>
      </c>
      <c r="F51" s="61">
        <v>1</v>
      </c>
      <c r="G51" s="61">
        <v>1</v>
      </c>
      <c r="H51" s="61">
        <v>1</v>
      </c>
      <c r="I51" s="61" t="s">
        <v>77</v>
      </c>
      <c r="J51" s="61"/>
      <c r="K51" s="61"/>
      <c r="L51" s="62">
        <v>18</v>
      </c>
      <c r="M51" s="63">
        <v>10</v>
      </c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4">
        <v>2</v>
      </c>
      <c r="AF51" s="64">
        <v>10</v>
      </c>
      <c r="AG51" s="65">
        <v>106</v>
      </c>
      <c r="AH51" s="66"/>
      <c r="AI51" s="63"/>
      <c r="AJ51" s="63"/>
      <c r="AK51" s="63"/>
      <c r="AL51" s="63"/>
      <c r="AM51" s="63"/>
      <c r="AN51" s="63"/>
      <c r="AO51" s="63"/>
      <c r="AP51" s="63"/>
      <c r="AQ51" s="63">
        <v>4.3099999999999996</v>
      </c>
      <c r="AR51" s="63"/>
      <c r="AS51" s="63"/>
      <c r="AT51" s="63"/>
      <c r="AU51" s="63"/>
      <c r="AV51" s="63"/>
      <c r="AW51" s="63"/>
      <c r="AX51" s="63"/>
      <c r="AY51" s="63">
        <v>39.380000000000003</v>
      </c>
      <c r="AZ51" s="63"/>
      <c r="BA51" s="63"/>
      <c r="BB51" s="63"/>
      <c r="BC51" s="63"/>
      <c r="BD51" s="63"/>
      <c r="BE51" s="62"/>
      <c r="BF51" s="63"/>
      <c r="BG51" s="63"/>
      <c r="BH51" s="63">
        <v>1</v>
      </c>
      <c r="BI51" s="63"/>
      <c r="BJ51" s="63">
        <v>1</v>
      </c>
      <c r="BK51" s="63"/>
      <c r="BL51" s="63"/>
      <c r="BM51" s="63"/>
      <c r="BN51" s="63"/>
      <c r="BO51" s="63">
        <v>1</v>
      </c>
      <c r="BP51" s="63"/>
      <c r="BQ51" s="63"/>
      <c r="BR51" s="63">
        <v>1</v>
      </c>
      <c r="BS51" s="63"/>
      <c r="BT51" s="63"/>
      <c r="BU51" s="63"/>
      <c r="BV51" s="63"/>
      <c r="BW51" s="63">
        <v>1</v>
      </c>
      <c r="BX51" s="63"/>
      <c r="BY51" s="63"/>
      <c r="BZ51" s="63"/>
      <c r="CA51" s="63"/>
      <c r="CB51" s="62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2"/>
      <c r="CZ51" s="66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2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7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  <c r="GG51" s="92"/>
      <c r="GH51" s="92"/>
      <c r="GI51" s="92"/>
      <c r="GJ51" s="92"/>
      <c r="GK51" s="92"/>
      <c r="GL51" s="92"/>
      <c r="GM51" s="92"/>
      <c r="GN51" s="92"/>
      <c r="GO51" s="92"/>
      <c r="GP51" s="92"/>
      <c r="GQ51" s="92"/>
      <c r="GR51" s="92"/>
      <c r="GS51" s="92"/>
      <c r="GT51" s="92"/>
      <c r="GU51" s="92"/>
      <c r="GV51" s="92"/>
      <c r="GW51" s="92"/>
      <c r="GX51" s="92"/>
      <c r="GY51" s="92"/>
      <c r="GZ51" s="92"/>
      <c r="HA51" s="92"/>
      <c r="HB51" s="92"/>
      <c r="HC51" s="92"/>
      <c r="HD51" s="92"/>
      <c r="HE51" s="92"/>
      <c r="HF51" s="92"/>
      <c r="HG51" s="92"/>
      <c r="HH51" s="92"/>
      <c r="HI51" s="92"/>
      <c r="HJ51" s="92"/>
      <c r="HK51" s="92"/>
      <c r="HL51" s="92"/>
      <c r="HM51" s="92"/>
      <c r="HN51" s="92"/>
      <c r="HO51" s="92"/>
      <c r="HP51" s="92"/>
      <c r="HQ51" s="92"/>
      <c r="HR51" s="92"/>
      <c r="HS51" s="92"/>
      <c r="HT51" s="92"/>
      <c r="HU51" s="92"/>
      <c r="HV51" s="92"/>
      <c r="HW51" s="92"/>
      <c r="HX51" s="92"/>
      <c r="HY51" s="92"/>
      <c r="HZ51" s="92"/>
      <c r="IA51" s="92"/>
      <c r="IB51" s="92"/>
      <c r="IC51" s="92"/>
      <c r="ID51" s="92"/>
      <c r="IE51" s="92"/>
      <c r="IF51" s="92"/>
      <c r="IG51" s="92"/>
      <c r="IH51" s="92"/>
      <c r="II51" s="92"/>
      <c r="IJ51" s="92"/>
      <c r="IK51" s="92"/>
    </row>
    <row r="52" spans="1:245">
      <c r="A52" s="4">
        <v>50</v>
      </c>
      <c r="B52" s="4">
        <v>2</v>
      </c>
      <c r="C52" s="4"/>
      <c r="D52" s="4" t="s">
        <v>52</v>
      </c>
      <c r="E52" s="4">
        <v>0</v>
      </c>
      <c r="F52" s="4">
        <v>1</v>
      </c>
      <c r="G52" s="4">
        <v>1</v>
      </c>
      <c r="H52" s="4">
        <v>0</v>
      </c>
      <c r="I52" s="4"/>
      <c r="J52" s="4"/>
      <c r="K52" s="4"/>
      <c r="L52" s="1">
        <v>19</v>
      </c>
      <c r="M52">
        <v>18</v>
      </c>
      <c r="N52">
        <v>12</v>
      </c>
      <c r="O52">
        <v>11</v>
      </c>
      <c r="P52">
        <v>8</v>
      </c>
      <c r="Q52">
        <v>9</v>
      </c>
      <c r="R52">
        <v>10</v>
      </c>
      <c r="S52">
        <v>9</v>
      </c>
      <c r="T52">
        <v>15</v>
      </c>
      <c r="U52">
        <v>13</v>
      </c>
      <c r="V52">
        <v>11</v>
      </c>
      <c r="W52">
        <v>6</v>
      </c>
      <c r="X52">
        <v>5</v>
      </c>
      <c r="Y52">
        <v>1</v>
      </c>
      <c r="Z52">
        <v>2</v>
      </c>
      <c r="AE52" s="22">
        <v>15</v>
      </c>
      <c r="AF52" s="22">
        <v>2</v>
      </c>
      <c r="AG52" s="5">
        <v>442.5</v>
      </c>
      <c r="AH52" s="2">
        <v>26.58</v>
      </c>
      <c r="AI52">
        <v>35.78</v>
      </c>
      <c r="AL52">
        <v>23.54</v>
      </c>
      <c r="AM52">
        <v>9.5500000000000007</v>
      </c>
      <c r="AO52">
        <v>12.16</v>
      </c>
      <c r="AP52">
        <v>16.7</v>
      </c>
      <c r="AQ52">
        <v>17.739999999999998</v>
      </c>
      <c r="AR52">
        <v>10.11</v>
      </c>
      <c r="AS52">
        <v>31.41</v>
      </c>
      <c r="AT52">
        <v>9.34</v>
      </c>
      <c r="AV52">
        <v>24.85</v>
      </c>
      <c r="AY52">
        <v>27.45</v>
      </c>
      <c r="AZ52">
        <v>15.17</v>
      </c>
      <c r="BE52" s="1"/>
      <c r="CB52" s="1"/>
      <c r="CY52" s="1"/>
      <c r="CZ52" s="2"/>
      <c r="DJ52">
        <v>1</v>
      </c>
      <c r="DV52" s="1"/>
      <c r="ED52">
        <v>1</v>
      </c>
      <c r="EF52">
        <v>1</v>
      </c>
      <c r="ER52" s="3"/>
      <c r="ES52" s="73">
        <v>50</v>
      </c>
      <c r="ET52" s="74" t="s">
        <v>269</v>
      </c>
      <c r="EU52" s="75" t="s">
        <v>270</v>
      </c>
      <c r="EV52" s="76" t="s">
        <v>271</v>
      </c>
      <c r="EW52" s="77" t="s">
        <v>191</v>
      </c>
      <c r="EX52" s="74" t="s">
        <v>206</v>
      </c>
      <c r="EY52" s="78" t="s">
        <v>193</v>
      </c>
      <c r="EZ52" s="78">
        <v>1</v>
      </c>
      <c r="FA52" s="82">
        <v>1</v>
      </c>
      <c r="FB52" s="82"/>
      <c r="FC52" s="82"/>
      <c r="FD52" s="82"/>
      <c r="FE52" s="82"/>
      <c r="FF52" s="82"/>
      <c r="FG52" s="82"/>
      <c r="FH52" s="82"/>
      <c r="FI52" s="82"/>
      <c r="FJ52" s="82"/>
      <c r="FK52" s="77" t="s">
        <v>194</v>
      </c>
      <c r="FL52" s="77"/>
      <c r="FM52" s="79" t="s">
        <v>194</v>
      </c>
      <c r="FN52" s="79" t="s">
        <v>214</v>
      </c>
      <c r="FO52" s="79"/>
      <c r="FP52" s="78"/>
      <c r="FQ52" s="78"/>
      <c r="FR52" s="78">
        <v>1</v>
      </c>
      <c r="FS52" s="78"/>
      <c r="FT52" s="78"/>
      <c r="FU52" s="78">
        <v>1</v>
      </c>
      <c r="FV52" s="78"/>
      <c r="FW52" s="78"/>
      <c r="FX52" s="78">
        <v>1</v>
      </c>
      <c r="FY52" s="78"/>
      <c r="FZ52" s="78"/>
      <c r="GA52" s="78"/>
      <c r="GB52" s="78"/>
      <c r="GC52" s="78"/>
      <c r="GD52" s="78"/>
      <c r="GE52" s="78"/>
      <c r="GF52" s="78">
        <v>1</v>
      </c>
      <c r="GG52" s="78"/>
      <c r="GH52" s="78"/>
      <c r="GI52" s="78"/>
      <c r="GJ52" s="78"/>
      <c r="GK52" s="78"/>
      <c r="GL52" s="78"/>
      <c r="GM52" s="83"/>
      <c r="GN52" s="83"/>
      <c r="GO52" s="83">
        <v>1</v>
      </c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>
        <v>1</v>
      </c>
      <c r="HC52" s="83"/>
      <c r="HD52" s="83"/>
      <c r="HE52" s="83"/>
      <c r="HF52" s="83"/>
      <c r="HG52" s="83">
        <v>1</v>
      </c>
      <c r="HH52" s="83"/>
      <c r="HI52" s="83"/>
      <c r="HJ52" s="76" t="s">
        <v>196</v>
      </c>
      <c r="HK52" s="76" t="s">
        <v>194</v>
      </c>
      <c r="HL52" s="76" t="s">
        <v>196</v>
      </c>
      <c r="HM52" s="76" t="s">
        <v>272</v>
      </c>
      <c r="HN52" s="76" t="s">
        <v>273</v>
      </c>
      <c r="HO52" s="76" t="s">
        <v>274</v>
      </c>
      <c r="HP52" s="75" t="s">
        <v>199</v>
      </c>
      <c r="HQ52" s="75"/>
      <c r="HR52" s="75" t="s">
        <v>210</v>
      </c>
      <c r="HS52" s="75"/>
      <c r="HT52" s="80">
        <v>1</v>
      </c>
      <c r="HU52" s="80">
        <v>1</v>
      </c>
      <c r="HV52" s="80"/>
      <c r="HW52" s="80">
        <v>1</v>
      </c>
      <c r="HX52" s="80"/>
      <c r="HY52" s="80"/>
      <c r="HZ52" s="80"/>
      <c r="IA52" s="80"/>
      <c r="IB52" s="80"/>
      <c r="IC52" s="80"/>
      <c r="ID52" s="80"/>
      <c r="IE52" s="80">
        <v>1</v>
      </c>
      <c r="IF52" s="80">
        <v>1</v>
      </c>
      <c r="IG52" s="80"/>
      <c r="IH52" s="80"/>
      <c r="II52" s="80"/>
      <c r="IJ52" s="81" t="s">
        <v>201</v>
      </c>
      <c r="IK52" s="81" t="s">
        <v>199</v>
      </c>
    </row>
    <row r="53" spans="1:245">
      <c r="A53" s="4">
        <v>51</v>
      </c>
      <c r="B53" s="4">
        <v>1</v>
      </c>
      <c r="C53" s="4"/>
      <c r="D53" s="4" t="s">
        <v>52</v>
      </c>
      <c r="E53" s="4">
        <v>0</v>
      </c>
      <c r="F53" s="4">
        <v>1</v>
      </c>
      <c r="G53" s="4">
        <v>1</v>
      </c>
      <c r="H53" s="4">
        <v>0</v>
      </c>
      <c r="I53" s="4"/>
      <c r="J53" s="4"/>
      <c r="K53" s="4"/>
      <c r="L53" s="1">
        <v>9</v>
      </c>
      <c r="M53">
        <v>12</v>
      </c>
      <c r="N53">
        <v>4</v>
      </c>
      <c r="AE53" s="22">
        <v>3</v>
      </c>
      <c r="AF53" s="22">
        <v>4</v>
      </c>
      <c r="AG53" s="5">
        <v>118</v>
      </c>
      <c r="AH53" s="2"/>
      <c r="AK53">
        <v>14</v>
      </c>
      <c r="AP53">
        <v>20.53</v>
      </c>
      <c r="AS53">
        <v>29.58</v>
      </c>
      <c r="BE53" s="1"/>
      <c r="BR53">
        <v>1</v>
      </c>
      <c r="BV53">
        <v>1</v>
      </c>
      <c r="BW53">
        <v>1</v>
      </c>
      <c r="CB53" s="1"/>
      <c r="CY53" s="1"/>
      <c r="CZ53" s="2"/>
      <c r="DV53" s="1"/>
      <c r="ER53" s="3"/>
      <c r="ES53" s="73">
        <v>51</v>
      </c>
      <c r="ET53" s="74" t="s">
        <v>275</v>
      </c>
      <c r="EU53" s="75" t="s">
        <v>276</v>
      </c>
      <c r="EV53" s="76" t="s">
        <v>277</v>
      </c>
      <c r="EW53" s="77" t="s">
        <v>191</v>
      </c>
      <c r="EX53" s="74" t="s">
        <v>192</v>
      </c>
      <c r="EY53" s="78" t="s">
        <v>193</v>
      </c>
      <c r="EZ53" s="78">
        <v>1</v>
      </c>
      <c r="FA53" s="82">
        <v>1</v>
      </c>
      <c r="FB53" s="82"/>
      <c r="FC53" s="82"/>
      <c r="FD53" s="82"/>
      <c r="FE53" s="82"/>
      <c r="FF53" s="82"/>
      <c r="FG53" s="82"/>
      <c r="FH53" s="82">
        <v>1</v>
      </c>
      <c r="FI53" s="82">
        <v>1</v>
      </c>
      <c r="FJ53" s="82">
        <v>1</v>
      </c>
      <c r="FK53" s="77" t="s">
        <v>194</v>
      </c>
      <c r="FL53" s="77"/>
      <c r="FM53" s="79" t="s">
        <v>199</v>
      </c>
      <c r="FN53" s="79"/>
      <c r="FO53" s="79"/>
      <c r="FP53" s="78"/>
      <c r="FQ53" s="78"/>
      <c r="FR53" s="78"/>
      <c r="FS53" s="78">
        <v>1</v>
      </c>
      <c r="FT53" s="78"/>
      <c r="FU53" s="78"/>
      <c r="FV53" s="78"/>
      <c r="FW53" s="78">
        <v>1</v>
      </c>
      <c r="FX53" s="78"/>
      <c r="FY53" s="78"/>
      <c r="FZ53" s="78"/>
      <c r="GA53" s="78"/>
      <c r="GB53" s="78">
        <v>1</v>
      </c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>
        <v>1</v>
      </c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76" t="s">
        <v>196</v>
      </c>
      <c r="HK53" s="76" t="s">
        <v>194</v>
      </c>
      <c r="HL53" s="76" t="s">
        <v>196</v>
      </c>
      <c r="HM53" s="76"/>
      <c r="HN53" s="76"/>
      <c r="HO53" s="76"/>
      <c r="HP53" s="75" t="s">
        <v>199</v>
      </c>
      <c r="HQ53" s="75"/>
      <c r="HR53" s="75" t="s">
        <v>200</v>
      </c>
      <c r="HS53" s="75"/>
      <c r="HT53" s="80">
        <v>14</v>
      </c>
      <c r="HU53" s="80">
        <v>1</v>
      </c>
      <c r="HV53" s="80">
        <v>1</v>
      </c>
      <c r="HW53" s="80">
        <v>1</v>
      </c>
      <c r="HX53" s="80">
        <v>1</v>
      </c>
      <c r="HY53" s="80">
        <v>1</v>
      </c>
      <c r="HZ53" s="80">
        <v>1</v>
      </c>
      <c r="IA53" s="80">
        <v>1</v>
      </c>
      <c r="IB53" s="80">
        <v>1</v>
      </c>
      <c r="IC53" s="80">
        <v>1</v>
      </c>
      <c r="ID53" s="80">
        <v>1</v>
      </c>
      <c r="IE53" s="80">
        <v>1</v>
      </c>
      <c r="IF53" s="80">
        <v>1</v>
      </c>
      <c r="IG53" s="80">
        <v>1</v>
      </c>
      <c r="IH53" s="80"/>
      <c r="II53" s="80"/>
      <c r="IJ53" s="81" t="s">
        <v>201</v>
      </c>
      <c r="IK53" s="81" t="s">
        <v>199</v>
      </c>
    </row>
    <row r="54" spans="1:245">
      <c r="A54" s="4">
        <v>52</v>
      </c>
      <c r="B54" s="4">
        <v>2</v>
      </c>
      <c r="C54" s="4"/>
      <c r="D54" s="4" t="s">
        <v>52</v>
      </c>
      <c r="E54" s="4">
        <v>1</v>
      </c>
      <c r="F54" s="4">
        <v>0</v>
      </c>
      <c r="G54" s="4">
        <v>1</v>
      </c>
      <c r="H54" s="4">
        <v>0</v>
      </c>
      <c r="I54" s="4"/>
      <c r="J54" s="4"/>
      <c r="K54" s="4"/>
      <c r="L54" s="1">
        <v>4</v>
      </c>
      <c r="M54">
        <v>17</v>
      </c>
      <c r="N54">
        <v>13</v>
      </c>
      <c r="O54">
        <v>15</v>
      </c>
      <c r="P54">
        <v>16</v>
      </c>
      <c r="AE54" s="22">
        <v>5</v>
      </c>
      <c r="AF54" s="22">
        <v>16</v>
      </c>
      <c r="AG54" s="5">
        <v>578.20000000000005</v>
      </c>
      <c r="AH54" s="2"/>
      <c r="AK54">
        <v>446.82</v>
      </c>
      <c r="AT54">
        <v>5.9</v>
      </c>
      <c r="AV54">
        <v>17.899999999999999</v>
      </c>
      <c r="AW54">
        <v>20.100000000000001</v>
      </c>
      <c r="AX54">
        <v>9.5</v>
      </c>
      <c r="BE54" s="1"/>
      <c r="BK54">
        <v>1</v>
      </c>
      <c r="BS54">
        <v>1</v>
      </c>
      <c r="CB54" s="1"/>
      <c r="CY54" s="1"/>
      <c r="CZ54" s="2"/>
      <c r="DB54">
        <v>1</v>
      </c>
      <c r="DO54">
        <v>1</v>
      </c>
      <c r="DV54" s="1"/>
      <c r="ER54" s="3"/>
      <c r="ES54" s="73">
        <v>52</v>
      </c>
      <c r="ET54" s="74" t="s">
        <v>188</v>
      </c>
      <c r="EU54" s="75" t="s">
        <v>211</v>
      </c>
      <c r="EV54" s="76" t="s">
        <v>222</v>
      </c>
      <c r="EW54" s="77" t="s">
        <v>249</v>
      </c>
      <c r="EX54" s="74" t="s">
        <v>192</v>
      </c>
      <c r="EY54" s="78" t="s">
        <v>193</v>
      </c>
      <c r="EZ54" s="78">
        <v>1</v>
      </c>
      <c r="FA54" s="82"/>
      <c r="FB54" s="82"/>
      <c r="FC54" s="82"/>
      <c r="FD54" s="82"/>
      <c r="FE54" s="82"/>
      <c r="FF54" s="82">
        <v>1</v>
      </c>
      <c r="FG54" s="82"/>
      <c r="FH54" s="82"/>
      <c r="FI54" s="82"/>
      <c r="FJ54" s="82"/>
      <c r="FK54" s="77" t="s">
        <v>194</v>
      </c>
      <c r="FL54" s="77"/>
      <c r="FM54" s="79" t="s">
        <v>199</v>
      </c>
      <c r="FN54" s="79"/>
      <c r="FO54" s="79"/>
      <c r="FP54" s="78"/>
      <c r="FQ54" s="78"/>
      <c r="FR54" s="78"/>
      <c r="FS54" s="78"/>
      <c r="FT54" s="78"/>
      <c r="FU54" s="78"/>
      <c r="FV54" s="78"/>
      <c r="FW54" s="78"/>
      <c r="FX54" s="78">
        <v>1</v>
      </c>
      <c r="FY54" s="78"/>
      <c r="FZ54" s="78"/>
      <c r="GA54" s="78"/>
      <c r="GB54" s="78"/>
      <c r="GC54" s="78"/>
      <c r="GD54" s="78"/>
      <c r="GE54" s="78">
        <v>1</v>
      </c>
      <c r="GF54" s="78"/>
      <c r="GG54" s="78"/>
      <c r="GH54" s="78">
        <v>1</v>
      </c>
      <c r="GI54" s="78"/>
      <c r="GJ54" s="78"/>
      <c r="GK54" s="78"/>
      <c r="GL54" s="78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>
        <v>1</v>
      </c>
      <c r="HE54" s="83"/>
      <c r="HF54" s="83"/>
      <c r="HG54" s="83"/>
      <c r="HH54" s="83"/>
      <c r="HI54" s="83">
        <v>1</v>
      </c>
      <c r="HJ54" s="76" t="s">
        <v>196</v>
      </c>
      <c r="HK54" s="76" t="s">
        <v>194</v>
      </c>
      <c r="HL54" s="76" t="s">
        <v>196</v>
      </c>
      <c r="HM54" s="76"/>
      <c r="HN54" s="76" t="s">
        <v>278</v>
      </c>
      <c r="HO54" s="76"/>
      <c r="HP54" s="75" t="s">
        <v>199</v>
      </c>
      <c r="HQ54" s="75"/>
      <c r="HR54" s="75" t="s">
        <v>210</v>
      </c>
      <c r="HS54" s="75"/>
      <c r="HT54" s="80">
        <v>16</v>
      </c>
      <c r="HU54" s="80"/>
      <c r="HV54" s="80"/>
      <c r="HW54" s="80"/>
      <c r="HX54" s="80"/>
      <c r="HY54" s="80"/>
      <c r="HZ54" s="80"/>
      <c r="IA54" s="80"/>
      <c r="IB54" s="80"/>
      <c r="IC54" s="80">
        <v>1</v>
      </c>
      <c r="ID54" s="80"/>
      <c r="IE54" s="80"/>
      <c r="IF54" s="80"/>
      <c r="IG54" s="80"/>
      <c r="IH54" s="80"/>
      <c r="II54" s="80"/>
      <c r="IJ54" s="81" t="s">
        <v>201</v>
      </c>
      <c r="IK54" s="81" t="s">
        <v>199</v>
      </c>
    </row>
    <row r="55" spans="1:245">
      <c r="A55" s="61">
        <v>53</v>
      </c>
      <c r="B55" s="61">
        <v>1</v>
      </c>
      <c r="C55" s="61"/>
      <c r="D55" s="61" t="s">
        <v>52</v>
      </c>
      <c r="E55" s="61">
        <v>0</v>
      </c>
      <c r="F55" s="61">
        <v>1</v>
      </c>
      <c r="G55" s="61">
        <v>1</v>
      </c>
      <c r="H55" s="61">
        <v>1</v>
      </c>
      <c r="I55" s="61" t="s">
        <v>82</v>
      </c>
      <c r="J55" s="61"/>
      <c r="K55" s="61"/>
      <c r="L55" s="62">
        <v>19</v>
      </c>
      <c r="M55" s="63">
        <v>17</v>
      </c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4">
        <v>2</v>
      </c>
      <c r="AF55" s="64">
        <v>17</v>
      </c>
      <c r="AG55" s="65">
        <v>114</v>
      </c>
      <c r="AH55" s="66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>
        <v>5.26</v>
      </c>
      <c r="AY55" s="63"/>
      <c r="AZ55" s="63">
        <v>40.18</v>
      </c>
      <c r="BA55" s="63"/>
      <c r="BB55" s="63"/>
      <c r="BC55" s="63"/>
      <c r="BD55" s="63"/>
      <c r="BE55" s="62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>
        <v>1</v>
      </c>
      <c r="BY55" s="63"/>
      <c r="BZ55" s="63"/>
      <c r="CA55" s="63"/>
      <c r="CB55" s="62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2"/>
      <c r="CZ55" s="66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2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7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2"/>
      <c r="FL55" s="92"/>
      <c r="FM55" s="92"/>
      <c r="FN55" s="92"/>
      <c r="FO55" s="92"/>
      <c r="FP55" s="92"/>
      <c r="FQ55" s="92"/>
      <c r="FR55" s="92"/>
      <c r="FS55" s="92"/>
      <c r="FT55" s="92"/>
      <c r="FU55" s="92"/>
      <c r="FV55" s="92"/>
      <c r="FW55" s="92"/>
      <c r="FX55" s="92"/>
      <c r="FY55" s="92"/>
      <c r="FZ55" s="92"/>
      <c r="GA55" s="92"/>
      <c r="GB55" s="92"/>
      <c r="GC55" s="92"/>
      <c r="GD55" s="92"/>
      <c r="GE55" s="92"/>
      <c r="GF55" s="92"/>
      <c r="GG55" s="92"/>
      <c r="GH55" s="92"/>
      <c r="GI55" s="92"/>
      <c r="GJ55" s="92"/>
      <c r="GK55" s="92"/>
      <c r="GL55" s="92"/>
      <c r="GM55" s="92"/>
      <c r="GN55" s="92"/>
      <c r="GO55" s="92"/>
      <c r="GP55" s="92"/>
      <c r="GQ55" s="92"/>
      <c r="GR55" s="92"/>
      <c r="GS55" s="92"/>
      <c r="GT55" s="92"/>
      <c r="GU55" s="92"/>
      <c r="GV55" s="92"/>
      <c r="GW55" s="92"/>
      <c r="GX55" s="92"/>
      <c r="GY55" s="92"/>
      <c r="GZ55" s="92"/>
      <c r="HA55" s="92"/>
      <c r="HB55" s="92"/>
      <c r="HC55" s="92"/>
      <c r="HD55" s="92"/>
      <c r="HE55" s="92"/>
      <c r="HF55" s="92"/>
      <c r="HG55" s="92"/>
      <c r="HH55" s="92"/>
      <c r="HI55" s="92"/>
      <c r="HJ55" s="92"/>
      <c r="HK55" s="92"/>
      <c r="HL55" s="92"/>
      <c r="HM55" s="92"/>
      <c r="HN55" s="92"/>
      <c r="HO55" s="92"/>
      <c r="HP55" s="92"/>
      <c r="HQ55" s="92"/>
      <c r="HR55" s="92"/>
      <c r="HS55" s="92"/>
      <c r="HT55" s="92"/>
      <c r="HU55" s="92"/>
      <c r="HV55" s="92"/>
      <c r="HW55" s="92"/>
      <c r="HX55" s="92"/>
      <c r="HY55" s="92"/>
      <c r="HZ55" s="92"/>
      <c r="IA55" s="92"/>
      <c r="IB55" s="92"/>
      <c r="IC55" s="92"/>
      <c r="ID55" s="92"/>
      <c r="IE55" s="92"/>
      <c r="IF55" s="92"/>
      <c r="IG55" s="92"/>
      <c r="IH55" s="92"/>
      <c r="II55" s="92"/>
      <c r="IJ55" s="92"/>
      <c r="IK55" s="92"/>
    </row>
    <row r="56" spans="1:245">
      <c r="A56" s="6">
        <v>54</v>
      </c>
      <c r="B56" s="6">
        <v>1</v>
      </c>
      <c r="C56" s="6"/>
      <c r="D56" s="6" t="s">
        <v>52</v>
      </c>
      <c r="E56" s="6">
        <v>1</v>
      </c>
      <c r="F56" s="6">
        <v>0</v>
      </c>
      <c r="G56" s="6">
        <v>1</v>
      </c>
      <c r="H56" s="6"/>
      <c r="I56" s="6"/>
      <c r="J56" s="6"/>
      <c r="K56" s="6"/>
      <c r="L56" s="8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23">
        <v>0</v>
      </c>
      <c r="AF56" s="23"/>
      <c r="AG56" s="10">
        <v>32.200000000000003</v>
      </c>
      <c r="AH56" s="11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8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>
        <v>1</v>
      </c>
      <c r="BW56" s="9"/>
      <c r="BX56" s="9"/>
      <c r="BY56" s="9"/>
      <c r="BZ56" s="9"/>
      <c r="CA56" s="9"/>
      <c r="CB56" s="8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8"/>
      <c r="CZ56" s="11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8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12"/>
      <c r="ES56" s="92"/>
      <c r="ET56" s="92"/>
      <c r="EU56" s="92"/>
      <c r="EV56" s="92"/>
      <c r="EW56" s="92"/>
      <c r="EX56" s="92"/>
      <c r="EY56" s="92"/>
      <c r="EZ56" s="92"/>
      <c r="FA56" s="92"/>
      <c r="FB56" s="92"/>
      <c r="FC56" s="92"/>
      <c r="FD56" s="92"/>
      <c r="FE56" s="92"/>
      <c r="FF56" s="92"/>
      <c r="FG56" s="92"/>
      <c r="FH56" s="92"/>
      <c r="FI56" s="92"/>
      <c r="FJ56" s="92"/>
      <c r="FK56" s="92"/>
      <c r="FL56" s="92"/>
      <c r="FM56" s="92"/>
      <c r="FN56" s="92"/>
      <c r="FO56" s="92"/>
      <c r="FP56" s="92"/>
      <c r="FQ56" s="92"/>
      <c r="FR56" s="92"/>
      <c r="FS56" s="92"/>
      <c r="FT56" s="92"/>
      <c r="FU56" s="92"/>
      <c r="FV56" s="92"/>
      <c r="FW56" s="92"/>
      <c r="FX56" s="92"/>
      <c r="FY56" s="92"/>
      <c r="FZ56" s="92"/>
      <c r="GA56" s="92"/>
      <c r="GB56" s="92"/>
      <c r="GC56" s="92"/>
      <c r="GD56" s="92"/>
      <c r="GE56" s="92"/>
      <c r="GF56" s="92"/>
      <c r="GG56" s="92"/>
      <c r="GH56" s="92"/>
      <c r="GI56" s="92"/>
      <c r="GJ56" s="92"/>
      <c r="GK56" s="92"/>
      <c r="GL56" s="92"/>
      <c r="GM56" s="92"/>
      <c r="GN56" s="92"/>
      <c r="GO56" s="92"/>
      <c r="GP56" s="92"/>
      <c r="GQ56" s="92"/>
      <c r="GR56" s="92"/>
      <c r="GS56" s="92"/>
      <c r="GT56" s="92"/>
      <c r="GU56" s="92"/>
      <c r="GV56" s="92"/>
      <c r="GW56" s="92"/>
      <c r="GX56" s="92"/>
      <c r="GY56" s="92"/>
      <c r="GZ56" s="92"/>
      <c r="HA56" s="92"/>
      <c r="HB56" s="92"/>
      <c r="HC56" s="92"/>
      <c r="HD56" s="92"/>
      <c r="HE56" s="92"/>
      <c r="HF56" s="92"/>
      <c r="HG56" s="92"/>
      <c r="HH56" s="92"/>
      <c r="HI56" s="92"/>
      <c r="HJ56" s="92"/>
      <c r="HK56" s="92"/>
      <c r="HL56" s="92"/>
      <c r="HM56" s="92"/>
      <c r="HN56" s="92"/>
      <c r="HO56" s="92"/>
      <c r="HP56" s="92"/>
      <c r="HQ56" s="92"/>
      <c r="HR56" s="92"/>
      <c r="HS56" s="92"/>
      <c r="HT56" s="92"/>
      <c r="HU56" s="92"/>
      <c r="HV56" s="92"/>
      <c r="HW56" s="92"/>
      <c r="HX56" s="92"/>
      <c r="HY56" s="92"/>
      <c r="HZ56" s="92"/>
      <c r="IA56" s="92"/>
      <c r="IB56" s="92"/>
      <c r="IC56" s="92"/>
      <c r="ID56" s="92"/>
      <c r="IE56" s="92"/>
      <c r="IF56" s="92"/>
      <c r="IG56" s="92"/>
      <c r="IH56" s="92"/>
      <c r="II56" s="92"/>
      <c r="IJ56" s="92"/>
      <c r="IK56" s="92"/>
    </row>
    <row r="57" spans="1:245">
      <c r="A57" s="15">
        <v>55</v>
      </c>
      <c r="B57" s="15">
        <v>3</v>
      </c>
      <c r="C57" s="15"/>
      <c r="D57" s="15" t="s">
        <v>52</v>
      </c>
      <c r="E57" s="15">
        <v>0</v>
      </c>
      <c r="F57" s="15">
        <v>1</v>
      </c>
      <c r="G57" s="15">
        <v>1</v>
      </c>
      <c r="H57" s="15">
        <v>0</v>
      </c>
      <c r="I57" s="15"/>
      <c r="J57" s="15"/>
      <c r="K57" s="15"/>
      <c r="L57" s="16">
        <v>21</v>
      </c>
      <c r="M57" s="14">
        <v>4</v>
      </c>
      <c r="N57" s="14">
        <v>6</v>
      </c>
      <c r="O57" s="14">
        <v>7</v>
      </c>
      <c r="P57" s="18">
        <v>10</v>
      </c>
      <c r="Q57" s="18">
        <v>17</v>
      </c>
      <c r="R57" s="18">
        <v>18</v>
      </c>
      <c r="S57" s="18">
        <v>19</v>
      </c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22">
        <v>8</v>
      </c>
      <c r="AF57" s="22">
        <v>19</v>
      </c>
      <c r="AG57" s="17">
        <v>480</v>
      </c>
      <c r="AH57" s="18"/>
      <c r="AI57" s="14"/>
      <c r="AJ57" s="14"/>
      <c r="AK57" s="14">
        <v>51.35</v>
      </c>
      <c r="AL57" s="14"/>
      <c r="AM57" s="14">
        <v>16.350000000000001</v>
      </c>
      <c r="AN57" s="14">
        <v>6.13</v>
      </c>
      <c r="AO57" s="14"/>
      <c r="AP57" s="14"/>
      <c r="AQ57" s="14">
        <v>46.95</v>
      </c>
      <c r="AR57" s="14"/>
      <c r="AS57" s="14"/>
      <c r="AT57" s="14"/>
      <c r="AU57" s="14"/>
      <c r="AV57" s="14"/>
      <c r="AW57" s="14"/>
      <c r="AX57" s="14">
        <v>21.56</v>
      </c>
      <c r="AY57" s="14">
        <v>149.61000000000001</v>
      </c>
      <c r="AZ57" s="14">
        <v>78.11</v>
      </c>
      <c r="BA57" s="14"/>
      <c r="BB57" s="14">
        <v>13.5</v>
      </c>
      <c r="BC57" s="14"/>
      <c r="BD57" s="14"/>
      <c r="BE57" s="16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>
        <v>1</v>
      </c>
      <c r="BS57" s="14"/>
      <c r="BT57" s="14"/>
      <c r="BU57" s="14"/>
      <c r="BV57" s="14"/>
      <c r="BW57" s="14">
        <v>1</v>
      </c>
      <c r="BX57" s="14"/>
      <c r="BY57" s="14"/>
      <c r="BZ57" s="14"/>
      <c r="CA57" s="14">
        <v>1</v>
      </c>
      <c r="CB57" s="16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6"/>
      <c r="CZ57" s="18"/>
      <c r="DA57" s="14"/>
      <c r="DB57" s="14"/>
      <c r="DC57" s="14"/>
      <c r="DD57" s="14"/>
      <c r="DE57" s="14"/>
      <c r="DF57" s="14"/>
      <c r="DG57" s="14"/>
      <c r="DH57" s="14">
        <v>1</v>
      </c>
      <c r="DI57" s="14"/>
      <c r="DJ57" s="14"/>
      <c r="DK57" s="14"/>
      <c r="DL57" s="14"/>
      <c r="DM57" s="14"/>
      <c r="DN57" s="14"/>
      <c r="DO57" s="14"/>
      <c r="DP57" s="14">
        <v>1</v>
      </c>
      <c r="DQ57" s="14">
        <v>1</v>
      </c>
      <c r="DR57" s="14"/>
      <c r="DS57" s="14"/>
      <c r="DT57" s="14"/>
      <c r="DU57" s="14"/>
      <c r="DV57" s="16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9"/>
      <c r="ES57" s="73">
        <v>55</v>
      </c>
      <c r="ET57" s="74" t="s">
        <v>188</v>
      </c>
      <c r="EU57" s="75" t="s">
        <v>211</v>
      </c>
      <c r="EV57" s="76" t="s">
        <v>190</v>
      </c>
      <c r="EW57" s="77" t="s">
        <v>220</v>
      </c>
      <c r="EX57" s="74" t="s">
        <v>192</v>
      </c>
      <c r="EY57" s="78" t="s">
        <v>207</v>
      </c>
      <c r="EZ57" s="78">
        <v>3</v>
      </c>
      <c r="FA57" s="82"/>
      <c r="FB57" s="82"/>
      <c r="FC57" s="82"/>
      <c r="FD57" s="82"/>
      <c r="FE57" s="82"/>
      <c r="FF57" s="82">
        <v>1</v>
      </c>
      <c r="FG57" s="82" t="s">
        <v>279</v>
      </c>
      <c r="FH57" s="82"/>
      <c r="FI57" s="82"/>
      <c r="FJ57" s="82"/>
      <c r="FK57" s="77" t="s">
        <v>199</v>
      </c>
      <c r="FL57" s="77">
        <v>2013</v>
      </c>
      <c r="FM57" s="79" t="s">
        <v>199</v>
      </c>
      <c r="FN57" s="79"/>
      <c r="FO57" s="79"/>
      <c r="FP57" s="78"/>
      <c r="FQ57" s="78"/>
      <c r="FR57" s="78">
        <v>1</v>
      </c>
      <c r="FS57" s="78"/>
      <c r="FT57" s="78"/>
      <c r="FU57" s="78">
        <v>1</v>
      </c>
      <c r="FV57" s="78"/>
      <c r="FW57" s="78"/>
      <c r="FX57" s="78">
        <v>1</v>
      </c>
      <c r="FY57" s="78">
        <v>1</v>
      </c>
      <c r="FZ57" s="78"/>
      <c r="GA57" s="78"/>
      <c r="GB57" s="78"/>
      <c r="GC57" s="78"/>
      <c r="GD57" s="78"/>
      <c r="GE57" s="78"/>
      <c r="GF57" s="78">
        <v>1</v>
      </c>
      <c r="GG57" s="78"/>
      <c r="GH57" s="78"/>
      <c r="GI57" s="78"/>
      <c r="GJ57" s="78"/>
      <c r="GK57" s="78"/>
      <c r="GL57" s="78">
        <v>1</v>
      </c>
      <c r="GM57" s="83"/>
      <c r="GN57" s="83"/>
      <c r="GO57" s="83"/>
      <c r="GP57" s="83"/>
      <c r="GQ57" s="83"/>
      <c r="GR57" s="83">
        <v>1</v>
      </c>
      <c r="GS57" s="83"/>
      <c r="GT57" s="83">
        <v>1</v>
      </c>
      <c r="GU57" s="83"/>
      <c r="GV57" s="83"/>
      <c r="GW57" s="83"/>
      <c r="GX57" s="83"/>
      <c r="GY57" s="83"/>
      <c r="GZ57" s="83"/>
      <c r="HA57" s="83"/>
      <c r="HB57" s="83">
        <v>1</v>
      </c>
      <c r="HC57" s="83">
        <v>1</v>
      </c>
      <c r="HD57" s="83"/>
      <c r="HE57" s="83"/>
      <c r="HF57" s="83"/>
      <c r="HG57" s="83"/>
      <c r="HH57" s="83"/>
      <c r="HI57" s="83"/>
      <c r="HJ57" s="76" t="s">
        <v>196</v>
      </c>
      <c r="HK57" s="76" t="s">
        <v>194</v>
      </c>
      <c r="HL57" s="76" t="s">
        <v>196</v>
      </c>
      <c r="HM57" s="76"/>
      <c r="HN57" s="76" t="s">
        <v>280</v>
      </c>
      <c r="HO57" s="76"/>
      <c r="HP57" s="75" t="s">
        <v>199</v>
      </c>
      <c r="HQ57" s="75"/>
      <c r="HR57" s="75" t="s">
        <v>210</v>
      </c>
      <c r="HS57" s="75"/>
      <c r="HT57" s="80">
        <v>4</v>
      </c>
      <c r="HU57" s="80">
        <v>1</v>
      </c>
      <c r="HV57" s="80"/>
      <c r="HW57" s="80"/>
      <c r="HX57" s="80">
        <v>1</v>
      </c>
      <c r="HY57" s="80"/>
      <c r="HZ57" s="80"/>
      <c r="IA57" s="80">
        <v>1</v>
      </c>
      <c r="IB57" s="80"/>
      <c r="IC57" s="80"/>
      <c r="ID57" s="80"/>
      <c r="IE57" s="80"/>
      <c r="IF57" s="80">
        <v>1</v>
      </c>
      <c r="IG57" s="80"/>
      <c r="IH57" s="80"/>
      <c r="II57" s="80"/>
      <c r="IJ57" s="81" t="s">
        <v>221</v>
      </c>
      <c r="IK57" s="81"/>
    </row>
    <row r="58" spans="1:245">
      <c r="A58" s="6">
        <v>56</v>
      </c>
      <c r="B58" s="6">
        <v>3</v>
      </c>
      <c r="C58" s="6">
        <v>1</v>
      </c>
      <c r="D58" s="6" t="s">
        <v>52</v>
      </c>
      <c r="E58" s="6">
        <v>1</v>
      </c>
      <c r="F58" s="6">
        <v>0</v>
      </c>
      <c r="G58" s="6">
        <v>1</v>
      </c>
      <c r="H58" s="6"/>
      <c r="I58" s="6"/>
      <c r="J58" s="6"/>
      <c r="K58" s="6"/>
      <c r="L58" s="8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23">
        <v>0</v>
      </c>
      <c r="AF58" s="23"/>
      <c r="AG58" s="10">
        <v>36.799999999999997</v>
      </c>
      <c r="AH58" s="11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8"/>
      <c r="BF58" s="9"/>
      <c r="BG58" s="9"/>
      <c r="BH58" s="9"/>
      <c r="BI58" s="9"/>
      <c r="BJ58" s="9"/>
      <c r="BK58" s="9"/>
      <c r="BL58" s="9"/>
      <c r="BM58" s="9"/>
      <c r="BN58" s="9">
        <v>1</v>
      </c>
      <c r="BO58" s="9"/>
      <c r="BP58" s="9"/>
      <c r="BQ58" s="9"/>
      <c r="BR58" s="9"/>
      <c r="BS58" s="9"/>
      <c r="BT58" s="9">
        <v>1</v>
      </c>
      <c r="BU58" s="9"/>
      <c r="BV58" s="9">
        <v>1</v>
      </c>
      <c r="BW58" s="9"/>
      <c r="BX58" s="9"/>
      <c r="BY58" s="9"/>
      <c r="BZ58" s="9"/>
      <c r="CA58" s="9"/>
      <c r="CB58" s="8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8"/>
      <c r="CZ58" s="11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8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12"/>
      <c r="ES58" s="92"/>
      <c r="ET58" s="92"/>
      <c r="EU58" s="92"/>
      <c r="EV58" s="92"/>
      <c r="EW58" s="92"/>
      <c r="EX58" s="92"/>
      <c r="EY58" s="92"/>
      <c r="EZ58" s="92"/>
      <c r="FA58" s="92"/>
      <c r="FB58" s="92"/>
      <c r="FC58" s="92"/>
      <c r="FD58" s="92"/>
      <c r="FE58" s="92"/>
      <c r="FF58" s="92"/>
      <c r="FG58" s="92"/>
      <c r="FH58" s="92"/>
      <c r="FI58" s="92"/>
      <c r="FJ58" s="92"/>
      <c r="FK58" s="92"/>
      <c r="FL58" s="92"/>
      <c r="FM58" s="92"/>
      <c r="FN58" s="92"/>
      <c r="FO58" s="92"/>
      <c r="FP58" s="92"/>
      <c r="FQ58" s="92"/>
      <c r="FR58" s="92"/>
      <c r="FS58" s="92"/>
      <c r="FT58" s="92"/>
      <c r="FU58" s="92"/>
      <c r="FV58" s="92"/>
      <c r="FW58" s="92"/>
      <c r="FX58" s="92"/>
      <c r="FY58" s="92"/>
      <c r="FZ58" s="92"/>
      <c r="GA58" s="92"/>
      <c r="GB58" s="92"/>
      <c r="GC58" s="92"/>
      <c r="GD58" s="92"/>
      <c r="GE58" s="92"/>
      <c r="GF58" s="92"/>
      <c r="GG58" s="92"/>
      <c r="GH58" s="92"/>
      <c r="GI58" s="92"/>
      <c r="GJ58" s="92"/>
      <c r="GK58" s="92"/>
      <c r="GL58" s="92"/>
      <c r="GM58" s="92"/>
      <c r="GN58" s="92"/>
      <c r="GO58" s="92"/>
      <c r="GP58" s="92"/>
      <c r="GQ58" s="92"/>
      <c r="GR58" s="92"/>
      <c r="GS58" s="92"/>
      <c r="GT58" s="92"/>
      <c r="GU58" s="92"/>
      <c r="GV58" s="92"/>
      <c r="GW58" s="92"/>
      <c r="GX58" s="92"/>
      <c r="GY58" s="92"/>
      <c r="GZ58" s="92"/>
      <c r="HA58" s="92"/>
      <c r="HB58" s="92"/>
      <c r="HC58" s="92"/>
      <c r="HD58" s="92"/>
      <c r="HE58" s="92"/>
      <c r="HF58" s="92"/>
      <c r="HG58" s="92"/>
      <c r="HH58" s="92"/>
      <c r="HI58" s="92"/>
      <c r="HJ58" s="92"/>
      <c r="HK58" s="92"/>
      <c r="HL58" s="92"/>
      <c r="HM58" s="92"/>
      <c r="HN58" s="92"/>
      <c r="HO58" s="92"/>
      <c r="HP58" s="92"/>
      <c r="HQ58" s="92"/>
      <c r="HR58" s="92"/>
      <c r="HS58" s="92"/>
      <c r="HT58" s="92"/>
      <c r="HU58" s="92"/>
      <c r="HV58" s="92"/>
      <c r="HW58" s="92"/>
      <c r="HX58" s="92"/>
      <c r="HY58" s="92"/>
      <c r="HZ58" s="92"/>
      <c r="IA58" s="92"/>
      <c r="IB58" s="92"/>
      <c r="IC58" s="92"/>
      <c r="ID58" s="92"/>
      <c r="IE58" s="92"/>
      <c r="IF58" s="92"/>
      <c r="IG58" s="92"/>
      <c r="IH58" s="92"/>
      <c r="II58" s="92"/>
      <c r="IJ58" s="92"/>
      <c r="IK58" s="92"/>
    </row>
    <row r="59" spans="1:245">
      <c r="A59" s="6">
        <v>57</v>
      </c>
      <c r="B59" s="6">
        <v>2</v>
      </c>
      <c r="C59" s="6"/>
      <c r="D59" s="6" t="s">
        <v>52</v>
      </c>
      <c r="E59" s="6">
        <v>0</v>
      </c>
      <c r="F59" s="6">
        <v>1</v>
      </c>
      <c r="G59" s="6">
        <v>1</v>
      </c>
      <c r="H59" s="6"/>
      <c r="I59" s="6"/>
      <c r="J59" s="6"/>
      <c r="K59" s="6"/>
      <c r="L59" s="8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23">
        <v>0</v>
      </c>
      <c r="AF59" s="23"/>
      <c r="AG59" s="10">
        <v>31.1</v>
      </c>
      <c r="AH59" s="11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8">
        <v>1</v>
      </c>
      <c r="BF59" s="9"/>
      <c r="BG59" s="9">
        <v>1</v>
      </c>
      <c r="BH59" s="9"/>
      <c r="BI59" s="9"/>
      <c r="BJ59" s="9"/>
      <c r="BK59" s="9">
        <v>1</v>
      </c>
      <c r="BL59" s="9">
        <v>1</v>
      </c>
      <c r="BM59" s="9"/>
      <c r="BN59" s="9">
        <v>1</v>
      </c>
      <c r="BO59" s="9">
        <v>1</v>
      </c>
      <c r="BP59" s="9"/>
      <c r="BQ59" s="9"/>
      <c r="BR59" s="9"/>
      <c r="BS59" s="9"/>
      <c r="BT59" s="9"/>
      <c r="BU59" s="9"/>
      <c r="BV59" s="9"/>
      <c r="BW59" s="9">
        <v>1</v>
      </c>
      <c r="BX59" s="9"/>
      <c r="BY59" s="9"/>
      <c r="BZ59" s="9"/>
      <c r="CA59" s="9"/>
      <c r="CB59" s="8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8"/>
      <c r="CZ59" s="11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8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12"/>
      <c r="ES59" s="92"/>
      <c r="ET59" s="92"/>
      <c r="EU59" s="92"/>
      <c r="EV59" s="92"/>
      <c r="EW59" s="92"/>
      <c r="EX59" s="92"/>
      <c r="EY59" s="92"/>
      <c r="EZ59" s="92"/>
      <c r="FA59" s="92"/>
      <c r="FB59" s="92"/>
      <c r="FC59" s="92"/>
      <c r="FD59" s="92"/>
      <c r="FE59" s="92"/>
      <c r="FF59" s="92"/>
      <c r="FG59" s="92"/>
      <c r="FH59" s="92"/>
      <c r="FI59" s="92"/>
      <c r="FJ59" s="92"/>
      <c r="FK59" s="92"/>
      <c r="FL59" s="92"/>
      <c r="FM59" s="92"/>
      <c r="FN59" s="92"/>
      <c r="FO59" s="92"/>
      <c r="FP59" s="92"/>
      <c r="FQ59" s="92"/>
      <c r="FR59" s="92"/>
      <c r="FS59" s="92"/>
      <c r="FT59" s="92"/>
      <c r="FU59" s="92"/>
      <c r="FV59" s="92"/>
      <c r="FW59" s="92"/>
      <c r="FX59" s="92"/>
      <c r="FY59" s="92"/>
      <c r="FZ59" s="92"/>
      <c r="GA59" s="92"/>
      <c r="GB59" s="92"/>
      <c r="GC59" s="92"/>
      <c r="GD59" s="92"/>
      <c r="GE59" s="92"/>
      <c r="GF59" s="92"/>
      <c r="GG59" s="92"/>
      <c r="GH59" s="92"/>
      <c r="GI59" s="92"/>
      <c r="GJ59" s="92"/>
      <c r="GK59" s="92"/>
      <c r="GL59" s="92"/>
      <c r="GM59" s="92"/>
      <c r="GN59" s="92"/>
      <c r="GO59" s="92"/>
      <c r="GP59" s="92"/>
      <c r="GQ59" s="92"/>
      <c r="GR59" s="92"/>
      <c r="GS59" s="92"/>
      <c r="GT59" s="92"/>
      <c r="GU59" s="92"/>
      <c r="GV59" s="92"/>
      <c r="GW59" s="92"/>
      <c r="GX59" s="92"/>
      <c r="GY59" s="92"/>
      <c r="GZ59" s="92"/>
      <c r="HA59" s="92"/>
      <c r="HB59" s="92"/>
      <c r="HC59" s="92"/>
      <c r="HD59" s="92"/>
      <c r="HE59" s="92"/>
      <c r="HF59" s="92"/>
      <c r="HG59" s="92"/>
      <c r="HH59" s="92"/>
      <c r="HI59" s="92"/>
      <c r="HJ59" s="92"/>
      <c r="HK59" s="92"/>
      <c r="HL59" s="92"/>
      <c r="HM59" s="92"/>
      <c r="HN59" s="92"/>
      <c r="HO59" s="92"/>
      <c r="HP59" s="92"/>
      <c r="HQ59" s="92"/>
      <c r="HR59" s="92"/>
      <c r="HS59" s="92"/>
      <c r="HT59" s="92"/>
      <c r="HU59" s="92"/>
      <c r="HV59" s="92"/>
      <c r="HW59" s="92"/>
      <c r="HX59" s="92"/>
      <c r="HY59" s="92"/>
      <c r="HZ59" s="92"/>
      <c r="IA59" s="92"/>
      <c r="IB59" s="92"/>
      <c r="IC59" s="92"/>
      <c r="ID59" s="92"/>
      <c r="IE59" s="92"/>
      <c r="IF59" s="92"/>
      <c r="IG59" s="92"/>
      <c r="IH59" s="92"/>
      <c r="II59" s="92"/>
      <c r="IJ59" s="92"/>
      <c r="IK59" s="92"/>
    </row>
    <row r="60" spans="1:245">
      <c r="A60" s="54">
        <v>58</v>
      </c>
      <c r="B60" s="54">
        <v>1</v>
      </c>
      <c r="C60" s="54"/>
      <c r="D60" s="54" t="s">
        <v>52</v>
      </c>
      <c r="E60" s="54">
        <v>1</v>
      </c>
      <c r="F60" s="54">
        <v>1</v>
      </c>
      <c r="G60" s="54">
        <v>0</v>
      </c>
      <c r="H60" s="54"/>
      <c r="I60" s="54" t="s">
        <v>56</v>
      </c>
      <c r="J60" s="54"/>
      <c r="K60" s="54"/>
      <c r="L60" s="55">
        <v>1</v>
      </c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7">
        <v>1</v>
      </c>
      <c r="AF60" s="57">
        <v>1</v>
      </c>
      <c r="AG60" s="58">
        <v>73.099999999999994</v>
      </c>
      <c r="AH60" s="59">
        <v>19.46</v>
      </c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5"/>
      <c r="BF60" s="56"/>
      <c r="BG60" s="56"/>
      <c r="BH60" s="56">
        <v>1</v>
      </c>
      <c r="BI60" s="56">
        <v>1</v>
      </c>
      <c r="BJ60" s="56">
        <v>1</v>
      </c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>
        <v>1</v>
      </c>
      <c r="BV60" s="56"/>
      <c r="BW60" s="56"/>
      <c r="BX60" s="56"/>
      <c r="BY60" s="56"/>
      <c r="BZ60" s="56"/>
      <c r="CA60" s="56"/>
      <c r="CB60" s="55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5"/>
      <c r="CZ60" s="59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5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60"/>
      <c r="ES60" s="92"/>
      <c r="ET60" s="92"/>
      <c r="EU60" s="92"/>
      <c r="EV60" s="92"/>
      <c r="EW60" s="92"/>
      <c r="EX60" s="92"/>
      <c r="EY60" s="92"/>
      <c r="EZ60" s="92"/>
      <c r="FA60" s="92"/>
      <c r="FB60" s="92"/>
      <c r="FC60" s="92"/>
      <c r="FD60" s="92"/>
      <c r="FE60" s="92"/>
      <c r="FF60" s="92"/>
      <c r="FG60" s="92"/>
      <c r="FH60" s="92"/>
      <c r="FI60" s="92"/>
      <c r="FJ60" s="92"/>
      <c r="FK60" s="92"/>
      <c r="FL60" s="92"/>
      <c r="FM60" s="92"/>
      <c r="FN60" s="92"/>
      <c r="FO60" s="92"/>
      <c r="FP60" s="92"/>
      <c r="FQ60" s="92"/>
      <c r="FR60" s="92"/>
      <c r="FS60" s="92"/>
      <c r="FT60" s="92"/>
      <c r="FU60" s="92"/>
      <c r="FV60" s="92"/>
      <c r="FW60" s="92"/>
      <c r="FX60" s="92"/>
      <c r="FY60" s="92"/>
      <c r="FZ60" s="92"/>
      <c r="GA60" s="92"/>
      <c r="GB60" s="92"/>
      <c r="GC60" s="92"/>
      <c r="GD60" s="92"/>
      <c r="GE60" s="92"/>
      <c r="GF60" s="92"/>
      <c r="GG60" s="92"/>
      <c r="GH60" s="92"/>
      <c r="GI60" s="92"/>
      <c r="GJ60" s="92"/>
      <c r="GK60" s="92"/>
      <c r="GL60" s="92"/>
      <c r="GM60" s="92"/>
      <c r="GN60" s="92"/>
      <c r="GO60" s="92"/>
      <c r="GP60" s="92"/>
      <c r="GQ60" s="92"/>
      <c r="GR60" s="92"/>
      <c r="GS60" s="92"/>
      <c r="GT60" s="92"/>
      <c r="GU60" s="92"/>
      <c r="GV60" s="92"/>
      <c r="GW60" s="92"/>
      <c r="GX60" s="92"/>
      <c r="GY60" s="92"/>
      <c r="GZ60" s="92"/>
      <c r="HA60" s="92"/>
      <c r="HB60" s="92"/>
      <c r="HC60" s="92"/>
      <c r="HD60" s="92"/>
      <c r="HE60" s="92"/>
      <c r="HF60" s="92"/>
      <c r="HG60" s="92"/>
      <c r="HH60" s="92"/>
      <c r="HI60" s="92"/>
      <c r="HJ60" s="92"/>
      <c r="HK60" s="92"/>
      <c r="HL60" s="92"/>
      <c r="HM60" s="92"/>
      <c r="HN60" s="92"/>
      <c r="HO60" s="92"/>
      <c r="HP60" s="92"/>
      <c r="HQ60" s="92"/>
      <c r="HR60" s="92"/>
      <c r="HS60" s="92"/>
      <c r="HT60" s="92"/>
      <c r="HU60" s="92"/>
      <c r="HV60" s="92"/>
      <c r="HW60" s="92"/>
      <c r="HX60" s="92"/>
      <c r="HY60" s="92"/>
      <c r="HZ60" s="92"/>
      <c r="IA60" s="92"/>
      <c r="IB60" s="92"/>
      <c r="IC60" s="92"/>
      <c r="ID60" s="92"/>
      <c r="IE60" s="92"/>
      <c r="IF60" s="92"/>
      <c r="IG60" s="92"/>
      <c r="IH60" s="92"/>
      <c r="II60" s="92"/>
      <c r="IJ60" s="92"/>
      <c r="IK60" s="92"/>
    </row>
    <row r="61" spans="1:245">
      <c r="A61" s="61">
        <v>59</v>
      </c>
      <c r="B61" s="61">
        <v>3</v>
      </c>
      <c r="C61" s="61"/>
      <c r="D61" s="61" t="s">
        <v>52</v>
      </c>
      <c r="E61" s="61">
        <v>0</v>
      </c>
      <c r="F61" s="61">
        <v>1</v>
      </c>
      <c r="G61" s="61">
        <v>1</v>
      </c>
      <c r="H61" s="61">
        <v>1</v>
      </c>
      <c r="I61" s="61" t="s">
        <v>82</v>
      </c>
      <c r="J61" s="61"/>
      <c r="K61" s="61"/>
      <c r="L61" s="62">
        <v>19</v>
      </c>
      <c r="M61" s="63">
        <v>15</v>
      </c>
      <c r="N61" s="63">
        <v>16</v>
      </c>
      <c r="O61" s="63">
        <v>13</v>
      </c>
      <c r="P61" s="63">
        <v>10</v>
      </c>
      <c r="Q61" s="63">
        <v>7</v>
      </c>
      <c r="R61" s="63">
        <v>6</v>
      </c>
      <c r="S61" s="63">
        <v>11</v>
      </c>
      <c r="T61" s="63">
        <v>5</v>
      </c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4">
        <v>9</v>
      </c>
      <c r="AF61" s="64">
        <v>5</v>
      </c>
      <c r="AG61" s="65">
        <v>566</v>
      </c>
      <c r="AH61" s="66"/>
      <c r="AI61" s="63"/>
      <c r="AJ61" s="63"/>
      <c r="AK61" s="63"/>
      <c r="AL61" s="63">
        <v>51.25</v>
      </c>
      <c r="AM61" s="63">
        <v>84.73</v>
      </c>
      <c r="AN61" s="63">
        <v>20.7</v>
      </c>
      <c r="AO61" s="63"/>
      <c r="AP61" s="63"/>
      <c r="AQ61" s="63">
        <v>74.37</v>
      </c>
      <c r="AR61" s="63">
        <v>176.68</v>
      </c>
      <c r="AS61" s="63"/>
      <c r="AT61" s="63">
        <v>44.54</v>
      </c>
      <c r="AU61" s="63"/>
      <c r="AV61" s="63">
        <v>36</v>
      </c>
      <c r="AW61" s="63">
        <v>32.5</v>
      </c>
      <c r="AX61" s="63"/>
      <c r="AY61" s="63"/>
      <c r="AZ61" s="63">
        <v>8.24</v>
      </c>
      <c r="BA61" s="63"/>
      <c r="BB61" s="63"/>
      <c r="BC61" s="63"/>
      <c r="BD61" s="63"/>
      <c r="BE61" s="62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>
        <v>1</v>
      </c>
      <c r="BZ61" s="63"/>
      <c r="CA61" s="63"/>
      <c r="CB61" s="62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2"/>
      <c r="CZ61" s="66"/>
      <c r="DA61" s="63"/>
      <c r="DB61" s="63"/>
      <c r="DC61" s="63">
        <v>1</v>
      </c>
      <c r="DD61" s="63">
        <v>1</v>
      </c>
      <c r="DE61" s="63">
        <v>1</v>
      </c>
      <c r="DF61" s="63"/>
      <c r="DG61" s="63"/>
      <c r="DH61" s="63">
        <v>1</v>
      </c>
      <c r="DI61" s="63">
        <v>1</v>
      </c>
      <c r="DJ61" s="63"/>
      <c r="DK61" s="63"/>
      <c r="DL61" s="63"/>
      <c r="DM61" s="63"/>
      <c r="DN61" s="63"/>
      <c r="DO61" s="63"/>
      <c r="DP61" s="63"/>
      <c r="DQ61" s="63"/>
      <c r="DR61" s="63"/>
      <c r="DS61" s="63">
        <v>1</v>
      </c>
      <c r="DT61" s="63"/>
      <c r="DU61" s="63"/>
      <c r="DV61" s="62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7"/>
      <c r="ES61" s="92"/>
      <c r="ET61" s="92"/>
      <c r="EU61" s="92"/>
      <c r="EV61" s="92"/>
      <c r="EW61" s="92"/>
      <c r="EX61" s="92"/>
      <c r="EY61" s="92"/>
      <c r="EZ61" s="92"/>
      <c r="FA61" s="92"/>
      <c r="FB61" s="92"/>
      <c r="FC61" s="92"/>
      <c r="FD61" s="92"/>
      <c r="FE61" s="92"/>
      <c r="FF61" s="92"/>
      <c r="FG61" s="92"/>
      <c r="FH61" s="92"/>
      <c r="FI61" s="92"/>
      <c r="FJ61" s="92"/>
      <c r="FK61" s="92"/>
      <c r="FL61" s="92"/>
      <c r="FM61" s="92"/>
      <c r="FN61" s="92"/>
      <c r="FO61" s="92"/>
      <c r="FP61" s="92"/>
      <c r="FQ61" s="92"/>
      <c r="FR61" s="92"/>
      <c r="FS61" s="92"/>
      <c r="FT61" s="92"/>
      <c r="FU61" s="92"/>
      <c r="FV61" s="92"/>
      <c r="FW61" s="92"/>
      <c r="FX61" s="92"/>
      <c r="FY61" s="92"/>
      <c r="FZ61" s="92"/>
      <c r="GA61" s="92"/>
      <c r="GB61" s="92"/>
      <c r="GC61" s="92"/>
      <c r="GD61" s="92"/>
      <c r="GE61" s="92"/>
      <c r="GF61" s="92"/>
      <c r="GG61" s="92"/>
      <c r="GH61" s="92"/>
      <c r="GI61" s="92"/>
      <c r="GJ61" s="92"/>
      <c r="GK61" s="92"/>
      <c r="GL61" s="92"/>
      <c r="GM61" s="92"/>
      <c r="GN61" s="92"/>
      <c r="GO61" s="92"/>
      <c r="GP61" s="92"/>
      <c r="GQ61" s="92"/>
      <c r="GR61" s="92"/>
      <c r="GS61" s="92"/>
      <c r="GT61" s="92"/>
      <c r="GU61" s="92"/>
      <c r="GV61" s="92"/>
      <c r="GW61" s="92"/>
      <c r="GX61" s="92"/>
      <c r="GY61" s="92"/>
      <c r="GZ61" s="92"/>
      <c r="HA61" s="92"/>
      <c r="HB61" s="92"/>
      <c r="HC61" s="92"/>
      <c r="HD61" s="92"/>
      <c r="HE61" s="92"/>
      <c r="HF61" s="92"/>
      <c r="HG61" s="92"/>
      <c r="HH61" s="92"/>
      <c r="HI61" s="92"/>
      <c r="HJ61" s="92"/>
      <c r="HK61" s="92"/>
      <c r="HL61" s="92"/>
      <c r="HM61" s="92"/>
      <c r="HN61" s="92"/>
      <c r="HO61" s="92"/>
      <c r="HP61" s="92"/>
      <c r="HQ61" s="92"/>
      <c r="HR61" s="92"/>
      <c r="HS61" s="92"/>
      <c r="HT61" s="92"/>
      <c r="HU61" s="92"/>
      <c r="HV61" s="92"/>
      <c r="HW61" s="92"/>
      <c r="HX61" s="92"/>
      <c r="HY61" s="92"/>
      <c r="HZ61" s="92"/>
      <c r="IA61" s="92"/>
      <c r="IB61" s="92"/>
      <c r="IC61" s="92"/>
      <c r="ID61" s="92"/>
      <c r="IE61" s="92"/>
      <c r="IF61" s="92"/>
      <c r="IG61" s="92"/>
      <c r="IH61" s="92"/>
      <c r="II61" s="92"/>
      <c r="IJ61" s="92"/>
      <c r="IK61" s="92"/>
    </row>
    <row r="62" spans="1:245">
      <c r="A62" s="6">
        <v>60</v>
      </c>
      <c r="B62" s="6">
        <v>2</v>
      </c>
      <c r="C62" s="6"/>
      <c r="D62" s="6" t="s">
        <v>52</v>
      </c>
      <c r="E62" s="6">
        <v>1</v>
      </c>
      <c r="F62" s="6">
        <v>0</v>
      </c>
      <c r="G62" s="6">
        <v>1</v>
      </c>
      <c r="H62" s="6"/>
      <c r="I62" s="6"/>
      <c r="J62" s="6"/>
      <c r="K62" s="6"/>
      <c r="L62" s="8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23">
        <v>0</v>
      </c>
      <c r="AF62" s="23"/>
      <c r="AG62" s="10">
        <v>44.6</v>
      </c>
      <c r="AH62" s="11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8"/>
      <c r="BF62" s="9"/>
      <c r="BG62" s="9"/>
      <c r="BH62" s="9"/>
      <c r="BI62" s="9">
        <v>1</v>
      </c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8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8"/>
      <c r="CZ62" s="11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8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1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2"/>
      <c r="GV62" s="92"/>
      <c r="GW62" s="92"/>
      <c r="GX62" s="92"/>
      <c r="GY62" s="92"/>
      <c r="GZ62" s="92"/>
      <c r="HA62" s="92"/>
      <c r="HB62" s="92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2"/>
      <c r="HW62" s="92"/>
      <c r="HX62" s="92"/>
      <c r="HY62" s="92"/>
      <c r="HZ62" s="92"/>
      <c r="IA62" s="92"/>
      <c r="IB62" s="92"/>
      <c r="IC62" s="92"/>
      <c r="ID62" s="92"/>
      <c r="IE62" s="92"/>
      <c r="IF62" s="92"/>
      <c r="IG62" s="92"/>
      <c r="IH62" s="92"/>
      <c r="II62" s="92"/>
      <c r="IJ62" s="92"/>
      <c r="IK62" s="92"/>
    </row>
    <row r="63" spans="1:245">
      <c r="A63" s="4">
        <v>61</v>
      </c>
      <c r="B63" s="4">
        <v>2</v>
      </c>
      <c r="C63" s="4"/>
      <c r="D63" s="4" t="s">
        <v>52</v>
      </c>
      <c r="E63" s="4">
        <v>0</v>
      </c>
      <c r="F63" s="4">
        <v>1</v>
      </c>
      <c r="G63" s="4">
        <v>1</v>
      </c>
      <c r="H63" s="4">
        <v>0</v>
      </c>
      <c r="I63" s="4"/>
      <c r="J63" s="4"/>
      <c r="K63" s="4"/>
      <c r="L63" s="1">
        <v>16</v>
      </c>
      <c r="M63">
        <v>19</v>
      </c>
      <c r="N63">
        <v>15</v>
      </c>
      <c r="O63">
        <v>9</v>
      </c>
      <c r="P63">
        <v>10</v>
      </c>
      <c r="Q63">
        <v>7</v>
      </c>
      <c r="R63">
        <v>2</v>
      </c>
      <c r="S63">
        <v>1</v>
      </c>
      <c r="T63">
        <v>5</v>
      </c>
      <c r="AE63" s="22">
        <v>9</v>
      </c>
      <c r="AF63" s="22">
        <v>5</v>
      </c>
      <c r="AG63" s="5">
        <v>223</v>
      </c>
      <c r="AH63" s="2">
        <v>13.78</v>
      </c>
      <c r="AI63">
        <v>10.51</v>
      </c>
      <c r="AL63">
        <v>3.5</v>
      </c>
      <c r="AN63">
        <v>4.45</v>
      </c>
      <c r="AP63">
        <v>11.58</v>
      </c>
      <c r="AQ63">
        <v>1.41</v>
      </c>
      <c r="AV63">
        <v>23.81</v>
      </c>
      <c r="AW63">
        <v>20.58</v>
      </c>
      <c r="AZ63">
        <v>15.66</v>
      </c>
      <c r="BE63" s="1"/>
      <c r="BH63">
        <v>1</v>
      </c>
      <c r="BI63">
        <v>1</v>
      </c>
      <c r="BQ63">
        <v>1</v>
      </c>
      <c r="CB63" s="1"/>
      <c r="CY63" s="1"/>
      <c r="CZ63" s="2"/>
      <c r="DV63" s="1"/>
      <c r="ER63" s="3"/>
      <c r="ES63" s="73">
        <v>61</v>
      </c>
      <c r="ET63" s="74" t="s">
        <v>188</v>
      </c>
      <c r="EU63" s="75" t="s">
        <v>281</v>
      </c>
      <c r="EV63" s="76" t="s">
        <v>282</v>
      </c>
      <c r="EW63" s="77" t="s">
        <v>216</v>
      </c>
      <c r="EX63" s="74" t="s">
        <v>206</v>
      </c>
      <c r="EY63" s="78" t="s">
        <v>193</v>
      </c>
      <c r="EZ63" s="78">
        <v>1</v>
      </c>
      <c r="FA63" s="82"/>
      <c r="FB63" s="82"/>
      <c r="FC63" s="82">
        <v>1</v>
      </c>
      <c r="FD63" s="82"/>
      <c r="FE63" s="82"/>
      <c r="FF63" s="82"/>
      <c r="FG63" s="82"/>
      <c r="FH63" s="82"/>
      <c r="FI63" s="82"/>
      <c r="FJ63" s="82"/>
      <c r="FK63" s="77" t="s">
        <v>194</v>
      </c>
      <c r="FL63" s="77"/>
      <c r="FM63" s="79" t="s">
        <v>194</v>
      </c>
      <c r="FN63" s="79" t="s">
        <v>258</v>
      </c>
      <c r="FO63" s="79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>
        <v>1</v>
      </c>
      <c r="GE63" s="78"/>
      <c r="GF63" s="78"/>
      <c r="GG63" s="78"/>
      <c r="GH63" s="78"/>
      <c r="GI63" s="78"/>
      <c r="GJ63" s="78"/>
      <c r="GK63" s="78"/>
      <c r="GL63" s="78"/>
      <c r="GM63" s="83"/>
      <c r="GN63" s="83"/>
      <c r="GO63" s="83"/>
      <c r="GP63" s="83"/>
      <c r="GQ63" s="83"/>
      <c r="GR63" s="83"/>
      <c r="GS63" s="83"/>
      <c r="GT63" s="83"/>
      <c r="GU63" s="83"/>
      <c r="GV63" s="83"/>
      <c r="GW63" s="83"/>
      <c r="GX63" s="83"/>
      <c r="GY63" s="83"/>
      <c r="GZ63" s="83">
        <v>1</v>
      </c>
      <c r="HA63" s="83"/>
      <c r="HB63" s="83"/>
      <c r="HC63" s="83"/>
      <c r="HD63" s="83"/>
      <c r="HE63" s="83"/>
      <c r="HF63" s="83"/>
      <c r="HG63" s="83"/>
      <c r="HH63" s="83"/>
      <c r="HI63" s="83"/>
      <c r="HJ63" s="76" t="s">
        <v>196</v>
      </c>
      <c r="HK63" s="76" t="s">
        <v>194</v>
      </c>
      <c r="HL63" s="76" t="s">
        <v>196</v>
      </c>
      <c r="HM63" s="76"/>
      <c r="HN63" s="76" t="s">
        <v>283</v>
      </c>
      <c r="HO63" s="76" t="s">
        <v>283</v>
      </c>
      <c r="HP63" s="75" t="s">
        <v>199</v>
      </c>
      <c r="HQ63" s="75"/>
      <c r="HR63" s="75" t="s">
        <v>200</v>
      </c>
      <c r="HS63" s="75"/>
      <c r="HT63" s="80">
        <v>10</v>
      </c>
      <c r="HU63" s="80">
        <v>1</v>
      </c>
      <c r="HV63" s="80">
        <v>1</v>
      </c>
      <c r="HW63" s="80">
        <v>1</v>
      </c>
      <c r="HX63" s="80">
        <v>1</v>
      </c>
      <c r="HY63" s="80"/>
      <c r="HZ63" s="80">
        <v>1</v>
      </c>
      <c r="IA63" s="80">
        <v>1</v>
      </c>
      <c r="IB63" s="80"/>
      <c r="IC63" s="80">
        <v>1</v>
      </c>
      <c r="ID63" s="80">
        <v>1</v>
      </c>
      <c r="IE63" s="80">
        <v>1</v>
      </c>
      <c r="IF63" s="80">
        <v>1</v>
      </c>
      <c r="IG63" s="80"/>
      <c r="IH63" s="80"/>
      <c r="II63" s="80"/>
      <c r="IJ63" s="81" t="s">
        <v>201</v>
      </c>
      <c r="IK63" s="81" t="s">
        <v>199</v>
      </c>
    </row>
    <row r="64" spans="1:245">
      <c r="A64" s="6">
        <v>62</v>
      </c>
      <c r="B64" s="6">
        <v>11</v>
      </c>
      <c r="C64" s="6"/>
      <c r="D64" s="6" t="s">
        <v>52</v>
      </c>
      <c r="E64" s="6">
        <v>1</v>
      </c>
      <c r="F64" s="6">
        <v>0</v>
      </c>
      <c r="G64" s="6">
        <v>1</v>
      </c>
      <c r="H64" s="6"/>
      <c r="I64" s="6"/>
      <c r="J64" s="6"/>
      <c r="K64" s="6"/>
      <c r="L64" s="8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23">
        <v>0</v>
      </c>
      <c r="AF64" s="23"/>
      <c r="AG64" s="10">
        <v>36.299999999999997</v>
      </c>
      <c r="AH64" s="11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8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8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8"/>
      <c r="CZ64" s="11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8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12"/>
      <c r="ES64" s="92"/>
      <c r="ET64" s="92"/>
      <c r="EU64" s="92"/>
      <c r="EV64" s="92"/>
      <c r="EW64" s="92"/>
      <c r="EX64" s="92"/>
      <c r="EY64" s="92"/>
      <c r="EZ64" s="92"/>
      <c r="FA64" s="92"/>
      <c r="FB64" s="92"/>
      <c r="FC64" s="92"/>
      <c r="FD64" s="92"/>
      <c r="FE64" s="92"/>
      <c r="FF64" s="92"/>
      <c r="FG64" s="92"/>
      <c r="FH64" s="92"/>
      <c r="FI64" s="92"/>
      <c r="FJ64" s="92"/>
      <c r="FK64" s="92"/>
      <c r="FL64" s="92"/>
      <c r="FM64" s="92"/>
      <c r="FN64" s="92"/>
      <c r="FO64" s="92"/>
      <c r="FP64" s="92"/>
      <c r="FQ64" s="92"/>
      <c r="FR64" s="92"/>
      <c r="FS64" s="92"/>
      <c r="FT64" s="92"/>
      <c r="FU64" s="92"/>
      <c r="FV64" s="92"/>
      <c r="FW64" s="92"/>
      <c r="FX64" s="92"/>
      <c r="FY64" s="92"/>
      <c r="FZ64" s="92"/>
      <c r="GA64" s="92"/>
      <c r="GB64" s="92"/>
      <c r="GC64" s="92"/>
      <c r="GD64" s="92"/>
      <c r="GE64" s="92"/>
      <c r="GF64" s="92"/>
      <c r="GG64" s="92"/>
      <c r="GH64" s="92"/>
      <c r="GI64" s="92"/>
      <c r="GJ64" s="92"/>
      <c r="GK64" s="92"/>
      <c r="GL64" s="92"/>
      <c r="GM64" s="92"/>
      <c r="GN64" s="92"/>
      <c r="GO64" s="92"/>
      <c r="GP64" s="92"/>
      <c r="GQ64" s="92"/>
      <c r="GR64" s="92"/>
      <c r="GS64" s="92"/>
      <c r="GT64" s="92"/>
      <c r="GU64" s="92"/>
      <c r="GV64" s="92"/>
      <c r="GW64" s="92"/>
      <c r="GX64" s="92"/>
      <c r="GY64" s="92"/>
      <c r="GZ64" s="92"/>
      <c r="HA64" s="92"/>
      <c r="HB64" s="92"/>
      <c r="HC64" s="92"/>
      <c r="HD64" s="92"/>
      <c r="HE64" s="92"/>
      <c r="HF64" s="92"/>
      <c r="HG64" s="92"/>
      <c r="HH64" s="92"/>
      <c r="HI64" s="92"/>
      <c r="HJ64" s="92"/>
      <c r="HK64" s="92"/>
      <c r="HL64" s="92"/>
      <c r="HM64" s="92"/>
      <c r="HN64" s="92"/>
      <c r="HO64" s="92"/>
      <c r="HP64" s="92"/>
      <c r="HQ64" s="92"/>
      <c r="HR64" s="92"/>
      <c r="HS64" s="92"/>
      <c r="HT64" s="92"/>
      <c r="HU64" s="92"/>
      <c r="HV64" s="92"/>
      <c r="HW64" s="92"/>
      <c r="HX64" s="92"/>
      <c r="HY64" s="92"/>
      <c r="HZ64" s="92"/>
      <c r="IA64" s="92"/>
      <c r="IB64" s="92"/>
      <c r="IC64" s="92"/>
      <c r="ID64" s="92"/>
      <c r="IE64" s="92"/>
      <c r="IF64" s="92"/>
      <c r="IG64" s="92"/>
      <c r="IH64" s="92"/>
      <c r="II64" s="92"/>
      <c r="IJ64" s="92"/>
      <c r="IK64" s="92"/>
    </row>
    <row r="65" spans="1:245">
      <c r="A65" s="47">
        <v>63</v>
      </c>
      <c r="B65" s="47">
        <v>1</v>
      </c>
      <c r="C65" s="47"/>
      <c r="D65" s="47" t="s">
        <v>52</v>
      </c>
      <c r="E65" s="47">
        <v>0</v>
      </c>
      <c r="F65" s="47">
        <v>1</v>
      </c>
      <c r="G65" s="47">
        <v>1</v>
      </c>
      <c r="H65" s="47">
        <v>1</v>
      </c>
      <c r="I65" s="47" t="s">
        <v>72</v>
      </c>
      <c r="J65" s="47"/>
      <c r="K65" s="47"/>
      <c r="L65" s="48">
        <v>7</v>
      </c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50">
        <v>1</v>
      </c>
      <c r="AF65" s="50">
        <v>7</v>
      </c>
      <c r="AG65" s="51">
        <v>70</v>
      </c>
      <c r="AH65" s="52"/>
      <c r="AI65" s="49"/>
      <c r="AJ65" s="49"/>
      <c r="AK65" s="49"/>
      <c r="AL65" s="49"/>
      <c r="AM65" s="49"/>
      <c r="AN65" s="49">
        <v>33.909999999999997</v>
      </c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8"/>
      <c r="BF65" s="49"/>
      <c r="BG65" s="49">
        <v>1</v>
      </c>
      <c r="BH65" s="49">
        <v>1</v>
      </c>
      <c r="BI65" s="49">
        <v>1</v>
      </c>
      <c r="BJ65" s="49">
        <v>1</v>
      </c>
      <c r="BK65" s="49"/>
      <c r="BL65" s="49">
        <v>1</v>
      </c>
      <c r="BM65" s="49">
        <v>1</v>
      </c>
      <c r="BN65" s="49">
        <v>1</v>
      </c>
      <c r="BO65" s="49"/>
      <c r="BP65" s="49"/>
      <c r="BQ65" s="49">
        <v>1</v>
      </c>
      <c r="BR65" s="49"/>
      <c r="BS65" s="49">
        <v>1</v>
      </c>
      <c r="BT65" s="49"/>
      <c r="BU65" s="49">
        <v>1</v>
      </c>
      <c r="BV65" s="49">
        <v>1</v>
      </c>
      <c r="BW65" s="49">
        <v>1</v>
      </c>
      <c r="BX65" s="49">
        <v>1</v>
      </c>
      <c r="BY65" s="49">
        <v>1</v>
      </c>
      <c r="BZ65" s="49"/>
      <c r="CA65" s="49"/>
      <c r="CB65" s="48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8"/>
      <c r="CZ65" s="52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8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53"/>
      <c r="ES65" s="92"/>
      <c r="ET65" s="92"/>
      <c r="EU65" s="92"/>
      <c r="EV65" s="92"/>
      <c r="EW65" s="92"/>
      <c r="EX65" s="92"/>
      <c r="EY65" s="92"/>
      <c r="EZ65" s="92"/>
      <c r="FA65" s="92"/>
      <c r="FB65" s="92"/>
      <c r="FC65" s="92"/>
      <c r="FD65" s="92"/>
      <c r="FE65" s="92"/>
      <c r="FF65" s="92"/>
      <c r="FG65" s="92"/>
      <c r="FH65" s="92"/>
      <c r="FI65" s="92"/>
      <c r="FJ65" s="92"/>
      <c r="FK65" s="92"/>
      <c r="FL65" s="92"/>
      <c r="FM65" s="92"/>
      <c r="FN65" s="92"/>
      <c r="FO65" s="92"/>
      <c r="FP65" s="92"/>
      <c r="FQ65" s="92"/>
      <c r="FR65" s="92"/>
      <c r="FS65" s="92"/>
      <c r="FT65" s="92"/>
      <c r="FU65" s="92"/>
      <c r="FV65" s="92"/>
      <c r="FW65" s="92"/>
      <c r="FX65" s="92"/>
      <c r="FY65" s="92"/>
      <c r="FZ65" s="92"/>
      <c r="GA65" s="92"/>
      <c r="GB65" s="92"/>
      <c r="GC65" s="92"/>
      <c r="GD65" s="92"/>
      <c r="GE65" s="92"/>
      <c r="GF65" s="92"/>
      <c r="GG65" s="92"/>
      <c r="GH65" s="92"/>
      <c r="GI65" s="92"/>
      <c r="GJ65" s="92"/>
      <c r="GK65" s="92"/>
      <c r="GL65" s="92"/>
      <c r="GM65" s="92"/>
      <c r="GN65" s="92"/>
      <c r="GO65" s="92"/>
      <c r="GP65" s="92"/>
      <c r="GQ65" s="92"/>
      <c r="GR65" s="92"/>
      <c r="GS65" s="92"/>
      <c r="GT65" s="92"/>
      <c r="GU65" s="92"/>
      <c r="GV65" s="92"/>
      <c r="GW65" s="92"/>
      <c r="GX65" s="92"/>
      <c r="GY65" s="92"/>
      <c r="GZ65" s="92"/>
      <c r="HA65" s="92"/>
      <c r="HB65" s="92"/>
      <c r="HC65" s="92"/>
      <c r="HD65" s="92"/>
      <c r="HE65" s="92"/>
      <c r="HF65" s="92"/>
      <c r="HG65" s="92"/>
      <c r="HH65" s="92"/>
      <c r="HI65" s="92"/>
      <c r="HJ65" s="92"/>
      <c r="HK65" s="92"/>
      <c r="HL65" s="92"/>
      <c r="HM65" s="92"/>
      <c r="HN65" s="92"/>
      <c r="HO65" s="92"/>
      <c r="HP65" s="92"/>
      <c r="HQ65" s="92"/>
      <c r="HR65" s="92"/>
      <c r="HS65" s="92"/>
      <c r="HT65" s="92"/>
      <c r="HU65" s="92"/>
      <c r="HV65" s="92"/>
      <c r="HW65" s="92"/>
      <c r="HX65" s="92"/>
      <c r="HY65" s="92"/>
      <c r="HZ65" s="92"/>
      <c r="IA65" s="92"/>
      <c r="IB65" s="92"/>
      <c r="IC65" s="92"/>
      <c r="ID65" s="92"/>
      <c r="IE65" s="92"/>
      <c r="IF65" s="92"/>
      <c r="IG65" s="92"/>
      <c r="IH65" s="92"/>
      <c r="II65" s="92"/>
      <c r="IJ65" s="92"/>
      <c r="IK65" s="92"/>
    </row>
    <row r="66" spans="1:245">
      <c r="A66" s="6">
        <v>64</v>
      </c>
      <c r="B66" s="6">
        <v>1</v>
      </c>
      <c r="C66" s="6"/>
      <c r="D66" s="6" t="s">
        <v>52</v>
      </c>
      <c r="E66" s="6">
        <v>1</v>
      </c>
      <c r="F66" s="6">
        <v>0</v>
      </c>
      <c r="G66" s="6">
        <v>1</v>
      </c>
      <c r="H66" s="6"/>
      <c r="I66" s="6"/>
      <c r="J66" s="6"/>
      <c r="K66" s="6"/>
      <c r="L66" s="8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23">
        <v>0</v>
      </c>
      <c r="AF66" s="23"/>
      <c r="AG66" s="10">
        <v>30.3</v>
      </c>
      <c r="AH66" s="11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8"/>
      <c r="BF66" s="9"/>
      <c r="BG66" s="9"/>
      <c r="BH66" s="9"/>
      <c r="BI66" s="9"/>
      <c r="BJ66" s="9"/>
      <c r="BK66" s="9"/>
      <c r="BL66" s="9"/>
      <c r="BM66" s="9">
        <v>1</v>
      </c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8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8"/>
      <c r="CZ66" s="11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8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12"/>
      <c r="ES66" s="92"/>
      <c r="ET66" s="92"/>
      <c r="EU66" s="92"/>
      <c r="EV66" s="92"/>
      <c r="EW66" s="92"/>
      <c r="EX66" s="92"/>
      <c r="EY66" s="92"/>
      <c r="EZ66" s="92"/>
      <c r="FA66" s="92"/>
      <c r="FB66" s="92"/>
      <c r="FC66" s="92"/>
      <c r="FD66" s="92"/>
      <c r="FE66" s="92"/>
      <c r="FF66" s="92"/>
      <c r="FG66" s="92"/>
      <c r="FH66" s="92"/>
      <c r="FI66" s="92"/>
      <c r="FJ66" s="92"/>
      <c r="FK66" s="92"/>
      <c r="FL66" s="92"/>
      <c r="FM66" s="92"/>
      <c r="FN66" s="92"/>
      <c r="FO66" s="92"/>
      <c r="FP66" s="92"/>
      <c r="FQ66" s="92"/>
      <c r="FR66" s="92"/>
      <c r="FS66" s="92"/>
      <c r="FT66" s="92"/>
      <c r="FU66" s="92"/>
      <c r="FV66" s="92"/>
      <c r="FW66" s="92"/>
      <c r="FX66" s="92"/>
      <c r="FY66" s="92"/>
      <c r="FZ66" s="92"/>
      <c r="GA66" s="92"/>
      <c r="GB66" s="92"/>
      <c r="GC66" s="92"/>
      <c r="GD66" s="92"/>
      <c r="GE66" s="92"/>
      <c r="GF66" s="92"/>
      <c r="GG66" s="92"/>
      <c r="GH66" s="92"/>
      <c r="GI66" s="92"/>
      <c r="GJ66" s="92"/>
      <c r="GK66" s="92"/>
      <c r="GL66" s="92"/>
      <c r="GM66" s="92"/>
      <c r="GN66" s="92"/>
      <c r="GO66" s="92"/>
      <c r="GP66" s="92"/>
      <c r="GQ66" s="92"/>
      <c r="GR66" s="92"/>
      <c r="GS66" s="92"/>
      <c r="GT66" s="92"/>
      <c r="GU66" s="92"/>
      <c r="GV66" s="92"/>
      <c r="GW66" s="92"/>
      <c r="GX66" s="92"/>
      <c r="GY66" s="92"/>
      <c r="GZ66" s="92"/>
      <c r="HA66" s="92"/>
      <c r="HB66" s="92"/>
      <c r="HC66" s="92"/>
      <c r="HD66" s="92"/>
      <c r="HE66" s="92"/>
      <c r="HF66" s="92"/>
      <c r="HG66" s="92"/>
      <c r="HH66" s="92"/>
      <c r="HI66" s="92"/>
      <c r="HJ66" s="92"/>
      <c r="HK66" s="92"/>
      <c r="HL66" s="92"/>
      <c r="HM66" s="92"/>
      <c r="HN66" s="92"/>
      <c r="HO66" s="92"/>
      <c r="HP66" s="92"/>
      <c r="HQ66" s="92"/>
      <c r="HR66" s="92"/>
      <c r="HS66" s="92"/>
      <c r="HT66" s="92"/>
      <c r="HU66" s="92"/>
      <c r="HV66" s="92"/>
      <c r="HW66" s="92"/>
      <c r="HX66" s="92"/>
      <c r="HY66" s="92"/>
      <c r="HZ66" s="92"/>
      <c r="IA66" s="92"/>
      <c r="IB66" s="92"/>
      <c r="IC66" s="92"/>
      <c r="ID66" s="92"/>
      <c r="IE66" s="92"/>
      <c r="IF66" s="92"/>
      <c r="IG66" s="92"/>
      <c r="IH66" s="92"/>
      <c r="II66" s="92"/>
      <c r="IJ66" s="92"/>
      <c r="IK66" s="92"/>
    </row>
    <row r="67" spans="1:245">
      <c r="A67" s="61">
        <v>65</v>
      </c>
      <c r="B67" s="61">
        <v>4</v>
      </c>
      <c r="C67" s="61"/>
      <c r="D67" s="61" t="s">
        <v>52</v>
      </c>
      <c r="E67" s="61">
        <v>1</v>
      </c>
      <c r="F67" s="61">
        <v>0</v>
      </c>
      <c r="G67" s="61">
        <v>1</v>
      </c>
      <c r="H67" s="61">
        <v>1</v>
      </c>
      <c r="I67" s="61" t="s">
        <v>77</v>
      </c>
      <c r="J67" s="61"/>
      <c r="K67" s="61"/>
      <c r="L67" s="62">
        <v>12</v>
      </c>
      <c r="M67" s="63">
        <v>17</v>
      </c>
      <c r="N67" s="63">
        <v>13</v>
      </c>
      <c r="O67" s="63">
        <v>15</v>
      </c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4">
        <v>4</v>
      </c>
      <c r="AF67" s="64">
        <v>15</v>
      </c>
      <c r="AG67" s="65">
        <v>111.6</v>
      </c>
      <c r="AH67" s="66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>
        <v>10.28</v>
      </c>
      <c r="AT67" s="63">
        <v>14.38</v>
      </c>
      <c r="AU67" s="63"/>
      <c r="AV67" s="63">
        <v>6.8</v>
      </c>
      <c r="AW67" s="63"/>
      <c r="AX67" s="63">
        <v>3.77</v>
      </c>
      <c r="AY67" s="63"/>
      <c r="AZ67" s="63"/>
      <c r="BA67" s="63"/>
      <c r="BB67" s="63"/>
      <c r="BC67" s="63"/>
      <c r="BD67" s="63"/>
      <c r="BE67" s="62">
        <v>1</v>
      </c>
      <c r="BF67" s="63"/>
      <c r="BG67" s="63">
        <v>1</v>
      </c>
      <c r="BH67" s="63">
        <v>1</v>
      </c>
      <c r="BI67" s="63"/>
      <c r="BJ67" s="63"/>
      <c r="BK67" s="63">
        <v>1</v>
      </c>
      <c r="BL67" s="63">
        <v>1</v>
      </c>
      <c r="BM67" s="63">
        <v>1</v>
      </c>
      <c r="BN67" s="63">
        <v>1</v>
      </c>
      <c r="BO67" s="63">
        <v>1</v>
      </c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2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>
        <v>1</v>
      </c>
      <c r="CN67" s="63">
        <v>1</v>
      </c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2"/>
      <c r="CZ67" s="66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2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7"/>
      <c r="ES67" s="92"/>
      <c r="ET67" s="92"/>
      <c r="EU67" s="92"/>
      <c r="EV67" s="92"/>
      <c r="EW67" s="92"/>
      <c r="EX67" s="92"/>
      <c r="EY67" s="92"/>
      <c r="EZ67" s="92"/>
      <c r="FA67" s="92"/>
      <c r="FB67" s="92"/>
      <c r="FC67" s="92"/>
      <c r="FD67" s="92"/>
      <c r="FE67" s="92"/>
      <c r="FF67" s="92"/>
      <c r="FG67" s="92"/>
      <c r="FH67" s="92"/>
      <c r="FI67" s="92"/>
      <c r="FJ67" s="92"/>
      <c r="FK67" s="92"/>
      <c r="FL67" s="92"/>
      <c r="FM67" s="92"/>
      <c r="FN67" s="92"/>
      <c r="FO67" s="92"/>
      <c r="FP67" s="92"/>
      <c r="FQ67" s="92"/>
      <c r="FR67" s="92"/>
      <c r="FS67" s="92"/>
      <c r="FT67" s="92"/>
      <c r="FU67" s="92"/>
      <c r="FV67" s="92"/>
      <c r="FW67" s="92"/>
      <c r="FX67" s="92"/>
      <c r="FY67" s="92"/>
      <c r="FZ67" s="92"/>
      <c r="GA67" s="92"/>
      <c r="GB67" s="92"/>
      <c r="GC67" s="92"/>
      <c r="GD67" s="92"/>
      <c r="GE67" s="92"/>
      <c r="GF67" s="92"/>
      <c r="GG67" s="92"/>
      <c r="GH67" s="92"/>
      <c r="GI67" s="92"/>
      <c r="GJ67" s="92"/>
      <c r="GK67" s="92"/>
      <c r="GL67" s="92"/>
      <c r="GM67" s="92"/>
      <c r="GN67" s="92"/>
      <c r="GO67" s="92"/>
      <c r="GP67" s="92"/>
      <c r="GQ67" s="92"/>
      <c r="GR67" s="92"/>
      <c r="GS67" s="92"/>
      <c r="GT67" s="92"/>
      <c r="GU67" s="92"/>
      <c r="GV67" s="92"/>
      <c r="GW67" s="92"/>
      <c r="GX67" s="92"/>
      <c r="GY67" s="92"/>
      <c r="GZ67" s="92"/>
      <c r="HA67" s="92"/>
      <c r="HB67" s="92"/>
      <c r="HC67" s="92"/>
      <c r="HD67" s="92"/>
      <c r="HE67" s="92"/>
      <c r="HF67" s="92"/>
      <c r="HG67" s="92"/>
      <c r="HH67" s="92"/>
      <c r="HI67" s="92"/>
      <c r="HJ67" s="92"/>
      <c r="HK67" s="92"/>
      <c r="HL67" s="92"/>
      <c r="HM67" s="92"/>
      <c r="HN67" s="92"/>
      <c r="HO67" s="92"/>
      <c r="HP67" s="92"/>
      <c r="HQ67" s="92"/>
      <c r="HR67" s="92"/>
      <c r="HS67" s="92"/>
      <c r="HT67" s="92"/>
      <c r="HU67" s="92"/>
      <c r="HV67" s="92"/>
      <c r="HW67" s="92"/>
      <c r="HX67" s="92"/>
      <c r="HY67" s="92"/>
      <c r="HZ67" s="92"/>
      <c r="IA67" s="92"/>
      <c r="IB67" s="92"/>
      <c r="IC67" s="92"/>
      <c r="ID67" s="92"/>
      <c r="IE67" s="92"/>
      <c r="IF67" s="92"/>
      <c r="IG67" s="92"/>
      <c r="IH67" s="92"/>
      <c r="II67" s="92"/>
      <c r="IJ67" s="92"/>
      <c r="IK67" s="92"/>
    </row>
    <row r="68" spans="1:245">
      <c r="A68" s="32">
        <v>66</v>
      </c>
      <c r="B68" s="32">
        <v>1</v>
      </c>
      <c r="C68" s="32"/>
      <c r="D68" s="32" t="s">
        <v>52</v>
      </c>
      <c r="E68" s="32">
        <v>1</v>
      </c>
      <c r="F68" s="32">
        <v>0</v>
      </c>
      <c r="G68" s="32">
        <v>1</v>
      </c>
      <c r="H68" s="32">
        <v>1</v>
      </c>
      <c r="I68" s="32" t="s">
        <v>84</v>
      </c>
      <c r="J68" s="32"/>
      <c r="K68" s="32"/>
      <c r="L68" s="33">
        <v>12</v>
      </c>
      <c r="M68" s="34">
        <v>18</v>
      </c>
      <c r="N68" s="34">
        <v>19</v>
      </c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5">
        <v>3</v>
      </c>
      <c r="AF68" s="35">
        <v>19</v>
      </c>
      <c r="AG68" s="36">
        <v>96.2</v>
      </c>
      <c r="AH68" s="37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>
        <v>24.04</v>
      </c>
      <c r="AT68" s="34"/>
      <c r="AU68" s="34"/>
      <c r="AV68" s="34"/>
      <c r="AW68" s="34"/>
      <c r="AX68" s="34"/>
      <c r="AY68" s="34">
        <v>19.72</v>
      </c>
      <c r="AZ68" s="34">
        <v>4.28</v>
      </c>
      <c r="BA68" s="34"/>
      <c r="BB68" s="34"/>
      <c r="BC68" s="34"/>
      <c r="BD68" s="34"/>
      <c r="BE68" s="33"/>
      <c r="BF68" s="34"/>
      <c r="BG68" s="34"/>
      <c r="BH68" s="34">
        <v>1</v>
      </c>
      <c r="BI68" s="34"/>
      <c r="BJ68" s="34"/>
      <c r="BK68" s="34">
        <v>1</v>
      </c>
      <c r="BL68" s="34"/>
      <c r="BM68" s="34"/>
      <c r="BN68" s="34"/>
      <c r="BO68" s="34">
        <v>1</v>
      </c>
      <c r="BP68" s="34"/>
      <c r="BQ68" s="34"/>
      <c r="BR68" s="34"/>
      <c r="BS68" s="34"/>
      <c r="BT68" s="34"/>
      <c r="BU68" s="34">
        <v>1</v>
      </c>
      <c r="BV68" s="34"/>
      <c r="BW68" s="34"/>
      <c r="BX68" s="34"/>
      <c r="BY68" s="34"/>
      <c r="BZ68" s="34"/>
      <c r="CA68" s="34"/>
      <c r="CB68" s="33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3"/>
      <c r="CZ68" s="37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3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8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92"/>
      <c r="FG68" s="92"/>
      <c r="FH68" s="92"/>
      <c r="FI68" s="92"/>
      <c r="FJ68" s="92"/>
      <c r="FK68" s="92"/>
      <c r="FL68" s="92"/>
      <c r="FM68" s="92"/>
      <c r="FN68" s="92"/>
      <c r="FO68" s="92"/>
      <c r="FP68" s="92"/>
      <c r="FQ68" s="92"/>
      <c r="FR68" s="92"/>
      <c r="FS68" s="92"/>
      <c r="FT68" s="92"/>
      <c r="FU68" s="92"/>
      <c r="FV68" s="92"/>
      <c r="FW68" s="92"/>
      <c r="FX68" s="92"/>
      <c r="FY68" s="92"/>
      <c r="FZ68" s="92"/>
      <c r="GA68" s="92"/>
      <c r="GB68" s="92"/>
      <c r="GC68" s="92"/>
      <c r="GD68" s="92"/>
      <c r="GE68" s="92"/>
      <c r="GF68" s="92"/>
      <c r="GG68" s="92"/>
      <c r="GH68" s="92"/>
      <c r="GI68" s="92"/>
      <c r="GJ68" s="92"/>
      <c r="GK68" s="92"/>
      <c r="GL68" s="92"/>
      <c r="GM68" s="92"/>
      <c r="GN68" s="92"/>
      <c r="GO68" s="92"/>
      <c r="GP68" s="92"/>
      <c r="GQ68" s="92"/>
      <c r="GR68" s="92"/>
      <c r="GS68" s="92"/>
      <c r="GT68" s="92"/>
      <c r="GU68" s="92"/>
      <c r="GV68" s="92"/>
      <c r="GW68" s="92"/>
      <c r="GX68" s="92"/>
      <c r="GY68" s="92"/>
      <c r="GZ68" s="92"/>
      <c r="HA68" s="92"/>
      <c r="HB68" s="92"/>
      <c r="HC68" s="92"/>
      <c r="HD68" s="92"/>
      <c r="HE68" s="92"/>
      <c r="HF68" s="92"/>
      <c r="HG68" s="92"/>
      <c r="HH68" s="92"/>
      <c r="HI68" s="92"/>
      <c r="HJ68" s="92"/>
      <c r="HK68" s="92"/>
      <c r="HL68" s="92"/>
      <c r="HM68" s="92"/>
      <c r="HN68" s="92"/>
      <c r="HO68" s="92"/>
      <c r="HP68" s="92"/>
      <c r="HQ68" s="92"/>
      <c r="HR68" s="92"/>
      <c r="HS68" s="92"/>
      <c r="HT68" s="92"/>
      <c r="HU68" s="92"/>
      <c r="HV68" s="92"/>
      <c r="HW68" s="92"/>
      <c r="HX68" s="92"/>
      <c r="HY68" s="92"/>
      <c r="HZ68" s="92"/>
      <c r="IA68" s="92"/>
      <c r="IB68" s="92"/>
      <c r="IC68" s="92"/>
      <c r="ID68" s="92"/>
      <c r="IE68" s="92"/>
      <c r="IF68" s="92"/>
      <c r="IG68" s="92"/>
      <c r="IH68" s="92"/>
      <c r="II68" s="92"/>
      <c r="IJ68" s="92"/>
      <c r="IK68" s="92"/>
    </row>
    <row r="69" spans="1:245">
      <c r="A69" s="6">
        <v>67</v>
      </c>
      <c r="B69" s="6">
        <v>2</v>
      </c>
      <c r="C69" s="6"/>
      <c r="D69" s="6" t="s">
        <v>52</v>
      </c>
      <c r="E69" s="6">
        <v>1</v>
      </c>
      <c r="F69" s="6">
        <v>0</v>
      </c>
      <c r="G69" s="6">
        <v>1</v>
      </c>
      <c r="H69" s="6"/>
      <c r="I69" s="6"/>
      <c r="J69" s="6"/>
      <c r="K69" s="6"/>
      <c r="L69" s="8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23">
        <v>0</v>
      </c>
      <c r="AF69" s="23"/>
      <c r="AG69" s="10">
        <v>26.5</v>
      </c>
      <c r="AH69" s="11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8"/>
      <c r="BF69" s="9"/>
      <c r="BG69" s="9"/>
      <c r="BH69" s="9"/>
      <c r="BI69" s="9">
        <v>1</v>
      </c>
      <c r="BJ69" s="9">
        <v>1</v>
      </c>
      <c r="BK69" s="9">
        <v>1</v>
      </c>
      <c r="BL69" s="9"/>
      <c r="BM69" s="9"/>
      <c r="BN69" s="9">
        <v>1</v>
      </c>
      <c r="BO69" s="9">
        <v>1</v>
      </c>
      <c r="BP69" s="9">
        <v>1</v>
      </c>
      <c r="BQ69" s="9"/>
      <c r="BR69" s="9"/>
      <c r="BS69" s="9"/>
      <c r="BT69" s="9"/>
      <c r="BU69" s="9">
        <v>1</v>
      </c>
      <c r="BV69" s="9">
        <v>1</v>
      </c>
      <c r="BW69" s="9">
        <v>1</v>
      </c>
      <c r="BX69" s="9"/>
      <c r="BY69" s="9"/>
      <c r="BZ69" s="9"/>
      <c r="CA69" s="9"/>
      <c r="CB69" s="8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8"/>
      <c r="CZ69" s="11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8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1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92"/>
      <c r="FI69" s="92"/>
      <c r="FJ69" s="92"/>
      <c r="FK69" s="92"/>
      <c r="FL69" s="92"/>
      <c r="FM69" s="92"/>
      <c r="FN69" s="92"/>
      <c r="FO69" s="92"/>
      <c r="FP69" s="92"/>
      <c r="FQ69" s="92"/>
      <c r="FR69" s="92"/>
      <c r="FS69" s="92"/>
      <c r="FT69" s="92"/>
      <c r="FU69" s="92"/>
      <c r="FV69" s="92"/>
      <c r="FW69" s="92"/>
      <c r="FX69" s="92"/>
      <c r="FY69" s="92"/>
      <c r="FZ69" s="92"/>
      <c r="GA69" s="92"/>
      <c r="GB69" s="92"/>
      <c r="GC69" s="92"/>
      <c r="GD69" s="92"/>
      <c r="GE69" s="92"/>
      <c r="GF69" s="92"/>
      <c r="GG69" s="92"/>
      <c r="GH69" s="92"/>
      <c r="GI69" s="92"/>
      <c r="GJ69" s="92"/>
      <c r="GK69" s="92"/>
      <c r="GL69" s="92"/>
      <c r="GM69" s="92"/>
      <c r="GN69" s="92"/>
      <c r="GO69" s="92"/>
      <c r="GP69" s="92"/>
      <c r="GQ69" s="92"/>
      <c r="GR69" s="92"/>
      <c r="GS69" s="92"/>
      <c r="GT69" s="92"/>
      <c r="GU69" s="92"/>
      <c r="GV69" s="92"/>
      <c r="GW69" s="92"/>
      <c r="GX69" s="92"/>
      <c r="GY69" s="92"/>
      <c r="GZ69" s="92"/>
      <c r="HA69" s="92"/>
      <c r="HB69" s="92"/>
      <c r="HC69" s="92"/>
      <c r="HD69" s="92"/>
      <c r="HE69" s="92"/>
      <c r="HF69" s="92"/>
      <c r="HG69" s="92"/>
      <c r="HH69" s="92"/>
      <c r="HI69" s="92"/>
      <c r="HJ69" s="92"/>
      <c r="HK69" s="92"/>
      <c r="HL69" s="92"/>
      <c r="HM69" s="92"/>
      <c r="HN69" s="92"/>
      <c r="HO69" s="92"/>
      <c r="HP69" s="92"/>
      <c r="HQ69" s="92"/>
      <c r="HR69" s="92"/>
      <c r="HS69" s="92"/>
      <c r="HT69" s="92"/>
      <c r="HU69" s="92"/>
      <c r="HV69" s="92"/>
      <c r="HW69" s="92"/>
      <c r="HX69" s="92"/>
      <c r="HY69" s="92"/>
      <c r="HZ69" s="92"/>
      <c r="IA69" s="92"/>
      <c r="IB69" s="92"/>
      <c r="IC69" s="92"/>
      <c r="ID69" s="92"/>
      <c r="IE69" s="92"/>
      <c r="IF69" s="92"/>
      <c r="IG69" s="92"/>
      <c r="IH69" s="92"/>
      <c r="II69" s="92"/>
      <c r="IJ69" s="92"/>
      <c r="IK69" s="92"/>
    </row>
    <row r="70" spans="1:245">
      <c r="A70" s="6">
        <v>68</v>
      </c>
      <c r="B70" s="6">
        <v>3</v>
      </c>
      <c r="C70" s="6"/>
      <c r="D70" s="6" t="s">
        <v>52</v>
      </c>
      <c r="E70" s="6">
        <v>1</v>
      </c>
      <c r="F70" s="6">
        <v>0</v>
      </c>
      <c r="G70" s="6">
        <v>1</v>
      </c>
      <c r="H70" s="6"/>
      <c r="I70" s="6"/>
      <c r="J70" s="6"/>
      <c r="K70" s="6"/>
      <c r="L70" s="8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23">
        <v>0</v>
      </c>
      <c r="AF70" s="23"/>
      <c r="AG70" s="10">
        <v>34.700000000000003</v>
      </c>
      <c r="AH70" s="11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8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8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8"/>
      <c r="CZ70" s="11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8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12"/>
      <c r="ES70" s="92"/>
      <c r="ET70" s="92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2"/>
      <c r="FF70" s="92"/>
      <c r="FG70" s="92"/>
      <c r="FH70" s="92"/>
      <c r="FI70" s="92"/>
      <c r="FJ70" s="92"/>
      <c r="FK70" s="92"/>
      <c r="FL70" s="92"/>
      <c r="FM70" s="92"/>
      <c r="FN70" s="92"/>
      <c r="FO70" s="92"/>
      <c r="FP70" s="92"/>
      <c r="FQ70" s="92"/>
      <c r="FR70" s="92"/>
      <c r="FS70" s="92"/>
      <c r="FT70" s="92"/>
      <c r="FU70" s="92"/>
      <c r="FV70" s="92"/>
      <c r="FW70" s="92"/>
      <c r="FX70" s="92"/>
      <c r="FY70" s="92"/>
      <c r="FZ70" s="92"/>
      <c r="GA70" s="92"/>
      <c r="GB70" s="92"/>
      <c r="GC70" s="92"/>
      <c r="GD70" s="92"/>
      <c r="GE70" s="92"/>
      <c r="GF70" s="92"/>
      <c r="GG70" s="92"/>
      <c r="GH70" s="92"/>
      <c r="GI70" s="92"/>
      <c r="GJ70" s="92"/>
      <c r="GK70" s="92"/>
      <c r="GL70" s="92"/>
      <c r="GM70" s="92"/>
      <c r="GN70" s="92"/>
      <c r="GO70" s="92"/>
      <c r="GP70" s="92"/>
      <c r="GQ70" s="92"/>
      <c r="GR70" s="92"/>
      <c r="GS70" s="92"/>
      <c r="GT70" s="92"/>
      <c r="GU70" s="92"/>
      <c r="GV70" s="92"/>
      <c r="GW70" s="92"/>
      <c r="GX70" s="92"/>
      <c r="GY70" s="92"/>
      <c r="GZ70" s="92"/>
      <c r="HA70" s="92"/>
      <c r="HB70" s="92"/>
      <c r="HC70" s="92"/>
      <c r="HD70" s="92"/>
      <c r="HE70" s="92"/>
      <c r="HF70" s="92"/>
      <c r="HG70" s="92"/>
      <c r="HH70" s="92"/>
      <c r="HI70" s="92"/>
      <c r="HJ70" s="92"/>
      <c r="HK70" s="92"/>
      <c r="HL70" s="92"/>
      <c r="HM70" s="92"/>
      <c r="HN70" s="92"/>
      <c r="HO70" s="92"/>
      <c r="HP70" s="92"/>
      <c r="HQ70" s="92"/>
      <c r="HR70" s="92"/>
      <c r="HS70" s="92"/>
      <c r="HT70" s="92"/>
      <c r="HU70" s="92"/>
      <c r="HV70" s="92"/>
      <c r="HW70" s="92"/>
      <c r="HX70" s="92"/>
      <c r="HY70" s="92"/>
      <c r="HZ70" s="92"/>
      <c r="IA70" s="92"/>
      <c r="IB70" s="92"/>
      <c r="IC70" s="92"/>
      <c r="ID70" s="92"/>
      <c r="IE70" s="92"/>
      <c r="IF70" s="92"/>
      <c r="IG70" s="92"/>
      <c r="IH70" s="92"/>
      <c r="II70" s="92"/>
      <c r="IJ70" s="92"/>
      <c r="IK70" s="92"/>
    </row>
    <row r="71" spans="1:245">
      <c r="A71" s="6">
        <v>69</v>
      </c>
      <c r="B71" s="6">
        <v>2</v>
      </c>
      <c r="C71" s="6"/>
      <c r="D71" s="6" t="s">
        <v>52</v>
      </c>
      <c r="E71" s="6">
        <v>1</v>
      </c>
      <c r="F71" s="6">
        <v>0</v>
      </c>
      <c r="G71" s="6">
        <v>1</v>
      </c>
      <c r="H71" s="6"/>
      <c r="I71" s="6"/>
      <c r="J71" s="6"/>
      <c r="K71" s="6"/>
      <c r="L71" s="8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23">
        <v>0</v>
      </c>
      <c r="AF71" s="23"/>
      <c r="AG71" s="10">
        <v>36.799999999999997</v>
      </c>
      <c r="AH71" s="11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8">
        <v>1</v>
      </c>
      <c r="BF71" s="9"/>
      <c r="BG71" s="9">
        <v>1</v>
      </c>
      <c r="BH71" s="9"/>
      <c r="BI71" s="9"/>
      <c r="BJ71" s="9"/>
      <c r="BK71" s="9">
        <v>1</v>
      </c>
      <c r="BL71" s="9"/>
      <c r="BM71" s="9"/>
      <c r="BN71" s="9">
        <v>1</v>
      </c>
      <c r="BO71" s="9"/>
      <c r="BP71" s="9"/>
      <c r="BQ71" s="9"/>
      <c r="BR71" s="9">
        <v>1</v>
      </c>
      <c r="BS71" s="9"/>
      <c r="BT71" s="9"/>
      <c r="BU71" s="9"/>
      <c r="BV71" s="9"/>
      <c r="BW71" s="9"/>
      <c r="BX71" s="9"/>
      <c r="BY71" s="9"/>
      <c r="BZ71" s="9"/>
      <c r="CA71" s="9"/>
      <c r="CB71" s="8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8"/>
      <c r="CZ71" s="11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8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12"/>
      <c r="ES71" s="92"/>
      <c r="ET71" s="92"/>
      <c r="EU71" s="92"/>
      <c r="EV71" s="92"/>
      <c r="EW71" s="92"/>
      <c r="EX71" s="92"/>
      <c r="EY71" s="92"/>
      <c r="EZ71" s="92"/>
      <c r="FA71" s="92"/>
      <c r="FB71" s="92"/>
      <c r="FC71" s="92"/>
      <c r="FD71" s="92"/>
      <c r="FE71" s="92"/>
      <c r="FF71" s="92"/>
      <c r="FG71" s="92"/>
      <c r="FH71" s="92"/>
      <c r="FI71" s="92"/>
      <c r="FJ71" s="92"/>
      <c r="FK71" s="92"/>
      <c r="FL71" s="92"/>
      <c r="FM71" s="92"/>
      <c r="FN71" s="92"/>
      <c r="FO71" s="92"/>
      <c r="FP71" s="92"/>
      <c r="FQ71" s="92"/>
      <c r="FR71" s="92"/>
      <c r="FS71" s="92"/>
      <c r="FT71" s="92"/>
      <c r="FU71" s="92"/>
      <c r="FV71" s="92"/>
      <c r="FW71" s="92"/>
      <c r="FX71" s="92"/>
      <c r="FY71" s="92"/>
      <c r="FZ71" s="92"/>
      <c r="GA71" s="92"/>
      <c r="GB71" s="92"/>
      <c r="GC71" s="92"/>
      <c r="GD71" s="92"/>
      <c r="GE71" s="92"/>
      <c r="GF71" s="92"/>
      <c r="GG71" s="92"/>
      <c r="GH71" s="92"/>
      <c r="GI71" s="92"/>
      <c r="GJ71" s="92"/>
      <c r="GK71" s="92"/>
      <c r="GL71" s="92"/>
      <c r="GM71" s="92"/>
      <c r="GN71" s="92"/>
      <c r="GO71" s="92"/>
      <c r="GP71" s="92"/>
      <c r="GQ71" s="92"/>
      <c r="GR71" s="92"/>
      <c r="GS71" s="92"/>
      <c r="GT71" s="92"/>
      <c r="GU71" s="92"/>
      <c r="GV71" s="92"/>
      <c r="GW71" s="92"/>
      <c r="GX71" s="92"/>
      <c r="GY71" s="92"/>
      <c r="GZ71" s="92"/>
      <c r="HA71" s="92"/>
      <c r="HB71" s="92"/>
      <c r="HC71" s="92"/>
      <c r="HD71" s="92"/>
      <c r="HE71" s="92"/>
      <c r="HF71" s="92"/>
      <c r="HG71" s="92"/>
      <c r="HH71" s="92"/>
      <c r="HI71" s="92"/>
      <c r="HJ71" s="92"/>
      <c r="HK71" s="92"/>
      <c r="HL71" s="92"/>
      <c r="HM71" s="92"/>
      <c r="HN71" s="92"/>
      <c r="HO71" s="92"/>
      <c r="HP71" s="92"/>
      <c r="HQ71" s="92"/>
      <c r="HR71" s="92"/>
      <c r="HS71" s="92"/>
      <c r="HT71" s="92"/>
      <c r="HU71" s="92"/>
      <c r="HV71" s="92"/>
      <c r="HW71" s="92"/>
      <c r="HX71" s="92"/>
      <c r="HY71" s="92"/>
      <c r="HZ71" s="92"/>
      <c r="IA71" s="92"/>
      <c r="IB71" s="92"/>
      <c r="IC71" s="92"/>
      <c r="ID71" s="92"/>
      <c r="IE71" s="92"/>
      <c r="IF71" s="92"/>
      <c r="IG71" s="92"/>
      <c r="IH71" s="92"/>
      <c r="II71" s="92"/>
      <c r="IJ71" s="92"/>
      <c r="IK71" s="92"/>
    </row>
    <row r="72" spans="1:245">
      <c r="A72" s="4">
        <v>70</v>
      </c>
      <c r="B72" s="4">
        <v>2</v>
      </c>
      <c r="C72" s="4"/>
      <c r="D72" s="4" t="s">
        <v>59</v>
      </c>
      <c r="E72" s="4">
        <v>1</v>
      </c>
      <c r="F72" s="4">
        <v>0</v>
      </c>
      <c r="G72" s="4">
        <v>1</v>
      </c>
      <c r="H72" s="4">
        <v>0</v>
      </c>
      <c r="I72" s="4"/>
      <c r="J72" s="4"/>
      <c r="K72" s="4"/>
      <c r="L72" s="1">
        <v>13</v>
      </c>
      <c r="M72">
        <v>14</v>
      </c>
      <c r="AE72" s="22">
        <v>2</v>
      </c>
      <c r="AF72" s="22">
        <v>14</v>
      </c>
      <c r="AG72" s="5">
        <v>92</v>
      </c>
      <c r="AH72" s="2"/>
      <c r="AT72">
        <v>13.79</v>
      </c>
      <c r="AU72">
        <v>12.38</v>
      </c>
      <c r="BE72" s="1"/>
      <c r="BF72">
        <v>1</v>
      </c>
      <c r="BG72">
        <v>1</v>
      </c>
      <c r="BU72">
        <v>1</v>
      </c>
      <c r="CB72" s="1"/>
      <c r="CY72" s="1"/>
      <c r="CZ72" s="2"/>
      <c r="DV72" s="1"/>
      <c r="ER72" s="3"/>
      <c r="ES72" s="73">
        <v>70</v>
      </c>
      <c r="ET72" s="74" t="s">
        <v>242</v>
      </c>
      <c r="EU72" s="75" t="s">
        <v>243</v>
      </c>
      <c r="EV72" s="76" t="s">
        <v>244</v>
      </c>
      <c r="EW72" s="77" t="s">
        <v>249</v>
      </c>
      <c r="EX72" s="74" t="s">
        <v>192</v>
      </c>
      <c r="EY72" s="78" t="s">
        <v>207</v>
      </c>
      <c r="EZ72" s="78">
        <v>2</v>
      </c>
      <c r="FA72" s="82">
        <v>1</v>
      </c>
      <c r="FB72" s="82"/>
      <c r="FC72" s="82"/>
      <c r="FD72" s="82">
        <v>1</v>
      </c>
      <c r="FE72" s="82"/>
      <c r="FF72" s="82"/>
      <c r="FG72" s="82"/>
      <c r="FH72" s="82">
        <v>1</v>
      </c>
      <c r="FI72" s="82"/>
      <c r="FJ72" s="82"/>
      <c r="FK72" s="77" t="s">
        <v>194</v>
      </c>
      <c r="FL72" s="77"/>
      <c r="FM72" s="79" t="s">
        <v>199</v>
      </c>
      <c r="FN72" s="79"/>
      <c r="FO72" s="79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>
        <v>1</v>
      </c>
      <c r="GC72" s="78"/>
      <c r="GD72" s="78"/>
      <c r="GE72" s="78"/>
      <c r="GF72" s="78">
        <v>1</v>
      </c>
      <c r="GG72" s="78"/>
      <c r="GH72" s="78"/>
      <c r="GI72" s="78"/>
      <c r="GJ72" s="78"/>
      <c r="GK72" s="78"/>
      <c r="GL72" s="78"/>
      <c r="GM72" s="83"/>
      <c r="GN72" s="83"/>
      <c r="GO72" s="83"/>
      <c r="GP72" s="83"/>
      <c r="GQ72" s="83"/>
      <c r="GR72" s="83"/>
      <c r="GS72" s="83"/>
      <c r="GT72" s="83"/>
      <c r="GU72" s="83"/>
      <c r="GV72" s="83"/>
      <c r="GW72" s="83"/>
      <c r="GX72" s="83">
        <v>1</v>
      </c>
      <c r="GY72" s="83"/>
      <c r="GZ72" s="83"/>
      <c r="HA72" s="83"/>
      <c r="HB72" s="83">
        <v>1</v>
      </c>
      <c r="HC72" s="83"/>
      <c r="HD72" s="83"/>
      <c r="HE72" s="83"/>
      <c r="HF72" s="83"/>
      <c r="HG72" s="83"/>
      <c r="HH72" s="83"/>
      <c r="HI72" s="83"/>
      <c r="HJ72" s="76" t="s">
        <v>196</v>
      </c>
      <c r="HK72" s="76" t="s">
        <v>194</v>
      </c>
      <c r="HL72" s="76" t="s">
        <v>196</v>
      </c>
      <c r="HM72" s="76"/>
      <c r="HN72" s="76" t="s">
        <v>284</v>
      </c>
      <c r="HO72" s="76"/>
      <c r="HP72" s="75" t="s">
        <v>199</v>
      </c>
      <c r="HQ72" s="75"/>
      <c r="HR72" s="75" t="s">
        <v>210</v>
      </c>
      <c r="HS72" s="75"/>
      <c r="HT72" s="80">
        <v>17</v>
      </c>
      <c r="HU72" s="80">
        <v>1</v>
      </c>
      <c r="HV72" s="80">
        <v>1</v>
      </c>
      <c r="HW72" s="80">
        <v>1</v>
      </c>
      <c r="HX72" s="80">
        <v>1</v>
      </c>
      <c r="HY72" s="80"/>
      <c r="HZ72" s="80">
        <v>1</v>
      </c>
      <c r="IA72" s="80">
        <v>1</v>
      </c>
      <c r="IB72" s="80"/>
      <c r="IC72" s="80">
        <v>1</v>
      </c>
      <c r="ID72" s="80">
        <v>1</v>
      </c>
      <c r="IE72" s="80"/>
      <c r="IF72" s="80">
        <v>1</v>
      </c>
      <c r="IG72" s="80"/>
      <c r="IH72" s="80"/>
      <c r="II72" s="80"/>
      <c r="IJ72" s="81" t="s">
        <v>201</v>
      </c>
      <c r="IK72" s="81" t="s">
        <v>199</v>
      </c>
    </row>
    <row r="73" spans="1:245">
      <c r="A73" s="4">
        <v>71</v>
      </c>
      <c r="B73" s="4">
        <v>1</v>
      </c>
      <c r="C73" s="4"/>
      <c r="D73" s="4" t="s">
        <v>52</v>
      </c>
      <c r="E73" s="4">
        <v>1</v>
      </c>
      <c r="F73" s="4">
        <v>0</v>
      </c>
      <c r="G73" s="4">
        <v>1</v>
      </c>
      <c r="H73" s="4">
        <v>0</v>
      </c>
      <c r="I73" s="4"/>
      <c r="J73" s="4"/>
      <c r="K73" s="4"/>
      <c r="L73" s="1">
        <v>7</v>
      </c>
      <c r="M73">
        <v>10</v>
      </c>
      <c r="N73">
        <v>10</v>
      </c>
      <c r="O73">
        <v>15</v>
      </c>
      <c r="P73">
        <v>14</v>
      </c>
      <c r="Q73">
        <v>16</v>
      </c>
      <c r="R73">
        <v>21</v>
      </c>
      <c r="AE73" s="22">
        <v>7</v>
      </c>
      <c r="AF73" s="22">
        <v>21</v>
      </c>
      <c r="AG73" s="5">
        <v>473.1</v>
      </c>
      <c r="AH73" s="2"/>
      <c r="AN73">
        <v>54.66</v>
      </c>
      <c r="AQ73">
        <v>67.77</v>
      </c>
      <c r="AU73">
        <v>61.06</v>
      </c>
      <c r="AV73">
        <v>41.05</v>
      </c>
      <c r="AW73">
        <v>111.23</v>
      </c>
      <c r="BB73">
        <v>46.08</v>
      </c>
      <c r="BE73" s="1">
        <v>1</v>
      </c>
      <c r="BG73">
        <v>1</v>
      </c>
      <c r="BH73">
        <v>1</v>
      </c>
      <c r="BI73">
        <v>1</v>
      </c>
      <c r="BJ73">
        <v>1</v>
      </c>
      <c r="BM73">
        <v>1</v>
      </c>
      <c r="BO73">
        <v>1</v>
      </c>
      <c r="CB73" s="1"/>
      <c r="CY73" s="1"/>
      <c r="CZ73" s="2"/>
      <c r="DV73" s="1"/>
      <c r="EE73">
        <v>1</v>
      </c>
      <c r="ER73" s="3"/>
      <c r="ES73" s="73">
        <v>71</v>
      </c>
      <c r="ET73" s="74" t="s">
        <v>188</v>
      </c>
      <c r="EU73" s="75" t="s">
        <v>211</v>
      </c>
      <c r="EV73" s="76" t="s">
        <v>285</v>
      </c>
      <c r="EW73" s="77" t="s">
        <v>234</v>
      </c>
      <c r="EX73" s="74" t="s">
        <v>192</v>
      </c>
      <c r="EY73" s="78" t="s">
        <v>193</v>
      </c>
      <c r="EZ73" s="78">
        <v>1</v>
      </c>
      <c r="FA73" s="82"/>
      <c r="FB73" s="82"/>
      <c r="FC73" s="82">
        <v>1</v>
      </c>
      <c r="FD73" s="82"/>
      <c r="FE73" s="82"/>
      <c r="FF73" s="82"/>
      <c r="FG73" s="82"/>
      <c r="FH73" s="82"/>
      <c r="FI73" s="82"/>
      <c r="FJ73" s="82"/>
      <c r="FK73" s="77" t="s">
        <v>194</v>
      </c>
      <c r="FL73" s="77"/>
      <c r="FM73" s="79" t="s">
        <v>194</v>
      </c>
      <c r="FN73" s="79" t="s">
        <v>195</v>
      </c>
      <c r="FO73" s="79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>
        <v>1</v>
      </c>
      <c r="GC73" s="78"/>
      <c r="GD73" s="78">
        <v>1</v>
      </c>
      <c r="GE73" s="78">
        <v>1</v>
      </c>
      <c r="GF73" s="78">
        <v>1</v>
      </c>
      <c r="GG73" s="78"/>
      <c r="GH73" s="78"/>
      <c r="GI73" s="78"/>
      <c r="GJ73" s="78"/>
      <c r="GK73" s="78"/>
      <c r="GL73" s="78"/>
      <c r="GM73" s="83"/>
      <c r="GN73" s="83"/>
      <c r="GO73" s="83"/>
      <c r="GP73" s="83"/>
      <c r="GQ73" s="83"/>
      <c r="GR73" s="83"/>
      <c r="GS73" s="83"/>
      <c r="GT73" s="83"/>
      <c r="GU73" s="83"/>
      <c r="GV73" s="83"/>
      <c r="GW73" s="83"/>
      <c r="GX73" s="83"/>
      <c r="GY73" s="83"/>
      <c r="GZ73" s="83"/>
      <c r="HA73" s="83"/>
      <c r="HB73" s="83">
        <v>1</v>
      </c>
      <c r="HC73" s="83"/>
      <c r="HD73" s="83"/>
      <c r="HE73" s="83"/>
      <c r="HF73" s="83"/>
      <c r="HG73" s="83"/>
      <c r="HH73" s="83"/>
      <c r="HI73" s="83"/>
      <c r="HJ73" s="76" t="s">
        <v>196</v>
      </c>
      <c r="HK73" s="76" t="s">
        <v>194</v>
      </c>
      <c r="HL73" s="76" t="s">
        <v>196</v>
      </c>
      <c r="HM73" s="76" t="s">
        <v>237</v>
      </c>
      <c r="HN73" s="76" t="s">
        <v>286</v>
      </c>
      <c r="HO73" s="76"/>
      <c r="HP73" s="75" t="s">
        <v>199</v>
      </c>
      <c r="HQ73" s="75"/>
      <c r="HR73" s="75" t="s">
        <v>210</v>
      </c>
      <c r="HS73" s="75"/>
      <c r="HT73" s="80">
        <v>8</v>
      </c>
      <c r="HU73" s="80"/>
      <c r="HV73" s="80"/>
      <c r="HW73" s="80"/>
      <c r="HX73" s="80"/>
      <c r="HY73" s="80"/>
      <c r="HZ73" s="80"/>
      <c r="IA73" s="80"/>
      <c r="IB73" s="80"/>
      <c r="IC73" s="80"/>
      <c r="ID73" s="80"/>
      <c r="IE73" s="80"/>
      <c r="IF73" s="80"/>
      <c r="IG73" s="80"/>
      <c r="IH73" s="80"/>
      <c r="II73" s="80"/>
      <c r="IJ73" s="81" t="s">
        <v>201</v>
      </c>
      <c r="IK73" s="81" t="s">
        <v>199</v>
      </c>
    </row>
    <row r="74" spans="1:245">
      <c r="A74" s="4">
        <v>72</v>
      </c>
      <c r="B74" s="4">
        <v>1</v>
      </c>
      <c r="C74" s="4"/>
      <c r="D74" s="4" t="s">
        <v>52</v>
      </c>
      <c r="E74" s="4">
        <v>1</v>
      </c>
      <c r="F74" s="4">
        <v>0</v>
      </c>
      <c r="G74" s="4">
        <v>1</v>
      </c>
      <c r="H74" s="4">
        <v>0</v>
      </c>
      <c r="I74" s="4"/>
      <c r="J74" s="4"/>
      <c r="K74" s="4"/>
      <c r="L74" s="1">
        <v>10</v>
      </c>
      <c r="M74">
        <v>19</v>
      </c>
      <c r="N74">
        <v>16</v>
      </c>
      <c r="AE74" s="22">
        <v>3</v>
      </c>
      <c r="AF74" s="22">
        <v>16</v>
      </c>
      <c r="AG74" s="5">
        <v>69.7</v>
      </c>
      <c r="AH74" s="2"/>
      <c r="AQ74">
        <v>4.8600000000000003</v>
      </c>
      <c r="AW74">
        <v>5.03</v>
      </c>
      <c r="AZ74">
        <v>4.5599999999999996</v>
      </c>
      <c r="BE74" s="1"/>
      <c r="BG74">
        <v>1</v>
      </c>
      <c r="BH74">
        <v>1</v>
      </c>
      <c r="BP74">
        <v>1</v>
      </c>
      <c r="CB74" s="1"/>
      <c r="CY74" s="1"/>
      <c r="CZ74" s="2"/>
      <c r="DV74" s="1"/>
      <c r="ER74" s="3"/>
      <c r="ES74" s="73">
        <v>72</v>
      </c>
      <c r="ET74" s="74" t="s">
        <v>202</v>
      </c>
      <c r="EU74" s="75" t="s">
        <v>203</v>
      </c>
      <c r="EV74" s="76" t="s">
        <v>204</v>
      </c>
      <c r="EW74" s="77" t="s">
        <v>213</v>
      </c>
      <c r="EX74" s="74" t="s">
        <v>206</v>
      </c>
      <c r="EY74" s="78" t="s">
        <v>193</v>
      </c>
      <c r="EZ74" s="78">
        <v>1</v>
      </c>
      <c r="FA74" s="82"/>
      <c r="FB74" s="82"/>
      <c r="FC74" s="82">
        <v>1</v>
      </c>
      <c r="FD74" s="82"/>
      <c r="FE74" s="82"/>
      <c r="FF74" s="82"/>
      <c r="FG74" s="82"/>
      <c r="FH74" s="82"/>
      <c r="FI74" s="82"/>
      <c r="FJ74" s="82"/>
      <c r="FK74" s="77" t="s">
        <v>194</v>
      </c>
      <c r="FL74" s="77"/>
      <c r="FM74" s="79" t="s">
        <v>194</v>
      </c>
      <c r="FN74" s="79" t="s">
        <v>195</v>
      </c>
      <c r="FO74" s="79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>
        <v>1</v>
      </c>
      <c r="GC74" s="78"/>
      <c r="GD74" s="78"/>
      <c r="GE74" s="78"/>
      <c r="GF74" s="78"/>
      <c r="GG74" s="78"/>
      <c r="GH74" s="78"/>
      <c r="GI74" s="78">
        <v>1</v>
      </c>
      <c r="GJ74" s="78"/>
      <c r="GK74" s="78"/>
      <c r="GL74" s="78"/>
      <c r="GM74" s="83"/>
      <c r="GN74" s="83"/>
      <c r="GO74" s="83"/>
      <c r="GP74" s="83"/>
      <c r="GQ74" s="83"/>
      <c r="GR74" s="83"/>
      <c r="GS74" s="83"/>
      <c r="GT74" s="83"/>
      <c r="GU74" s="83"/>
      <c r="GV74" s="83"/>
      <c r="GW74" s="83"/>
      <c r="GX74" s="83"/>
      <c r="GY74" s="83"/>
      <c r="GZ74" s="83"/>
      <c r="HA74" s="83"/>
      <c r="HB74" s="83"/>
      <c r="HC74" s="83"/>
      <c r="HD74" s="83"/>
      <c r="HE74" s="83">
        <v>1</v>
      </c>
      <c r="HF74" s="83"/>
      <c r="HG74" s="83"/>
      <c r="HH74" s="83"/>
      <c r="HI74" s="83"/>
      <c r="HJ74" s="76" t="s">
        <v>196</v>
      </c>
      <c r="HK74" s="76" t="s">
        <v>194</v>
      </c>
      <c r="HL74" s="76" t="s">
        <v>196</v>
      </c>
      <c r="HM74" s="76" t="s">
        <v>287</v>
      </c>
      <c r="HN74" s="76"/>
      <c r="HO74" s="76"/>
      <c r="HP74" s="75" t="s">
        <v>199</v>
      </c>
      <c r="HQ74" s="75"/>
      <c r="HR74" s="75" t="s">
        <v>200</v>
      </c>
      <c r="HS74" s="75"/>
      <c r="HT74" s="80">
        <v>2</v>
      </c>
      <c r="HU74" s="80">
        <v>1</v>
      </c>
      <c r="HV74" s="80">
        <v>1</v>
      </c>
      <c r="HW74" s="80">
        <v>1</v>
      </c>
      <c r="HX74" s="80"/>
      <c r="HY74" s="80"/>
      <c r="HZ74" s="80">
        <v>1</v>
      </c>
      <c r="IA74" s="80">
        <v>1</v>
      </c>
      <c r="IB74" s="80">
        <v>1</v>
      </c>
      <c r="IC74" s="80">
        <v>1</v>
      </c>
      <c r="ID74" s="80"/>
      <c r="IE74" s="80"/>
      <c r="IF74" s="80">
        <v>1</v>
      </c>
      <c r="IG74" s="80"/>
      <c r="IH74" s="80"/>
      <c r="II74" s="80"/>
      <c r="IJ74" s="81" t="s">
        <v>201</v>
      </c>
      <c r="IK74" s="81" t="s">
        <v>199</v>
      </c>
    </row>
    <row r="75" spans="1:245">
      <c r="A75" s="6">
        <v>73</v>
      </c>
      <c r="B75" s="6">
        <v>1</v>
      </c>
      <c r="C75" s="6"/>
      <c r="D75" s="6" t="s">
        <v>52</v>
      </c>
      <c r="E75" s="6">
        <v>0</v>
      </c>
      <c r="F75" s="6">
        <v>1</v>
      </c>
      <c r="G75" s="6">
        <v>1</v>
      </c>
      <c r="H75" s="6"/>
      <c r="I75" s="6"/>
      <c r="J75" s="6"/>
      <c r="K75" s="6"/>
      <c r="L75" s="8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23">
        <v>0</v>
      </c>
      <c r="AF75" s="23"/>
      <c r="AG75" s="10">
        <v>73.099999999999994</v>
      </c>
      <c r="AH75" s="11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8">
        <v>1</v>
      </c>
      <c r="BF75" s="9"/>
      <c r="BG75" s="9">
        <v>1</v>
      </c>
      <c r="BH75" s="9">
        <v>1</v>
      </c>
      <c r="BI75" s="9"/>
      <c r="BJ75" s="9"/>
      <c r="BK75" s="9"/>
      <c r="BL75" s="9">
        <v>1</v>
      </c>
      <c r="BM75" s="9"/>
      <c r="BN75" s="9">
        <v>1</v>
      </c>
      <c r="BO75" s="9"/>
      <c r="BP75" s="9"/>
      <c r="BQ75" s="9">
        <v>1</v>
      </c>
      <c r="BR75" s="9">
        <v>1</v>
      </c>
      <c r="BS75" s="9"/>
      <c r="BT75" s="9"/>
      <c r="BU75" s="9">
        <v>1</v>
      </c>
      <c r="BV75" s="9">
        <v>1</v>
      </c>
      <c r="BW75" s="9">
        <v>1</v>
      </c>
      <c r="BX75" s="9"/>
      <c r="BY75" s="9"/>
      <c r="BZ75" s="9"/>
      <c r="CA75" s="9"/>
      <c r="CB75" s="8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8"/>
      <c r="CZ75" s="11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8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12"/>
      <c r="ES75" s="92"/>
      <c r="ET75" s="92"/>
      <c r="EU75" s="92"/>
      <c r="EV75" s="92"/>
      <c r="EW75" s="92"/>
      <c r="EX75" s="92"/>
      <c r="EY75" s="92"/>
      <c r="EZ75" s="92"/>
      <c r="FA75" s="92"/>
      <c r="FB75" s="92"/>
      <c r="FC75" s="92"/>
      <c r="FD75" s="92"/>
      <c r="FE75" s="92"/>
      <c r="FF75" s="92"/>
      <c r="FG75" s="92"/>
      <c r="FH75" s="92"/>
      <c r="FI75" s="92"/>
      <c r="FJ75" s="92"/>
      <c r="FK75" s="92"/>
      <c r="FL75" s="92"/>
      <c r="FM75" s="92"/>
      <c r="FN75" s="92"/>
      <c r="FO75" s="92"/>
      <c r="FP75" s="92"/>
      <c r="FQ75" s="92"/>
      <c r="FR75" s="92"/>
      <c r="FS75" s="92"/>
      <c r="FT75" s="92"/>
      <c r="FU75" s="92"/>
      <c r="FV75" s="92"/>
      <c r="FW75" s="92"/>
      <c r="FX75" s="92"/>
      <c r="FY75" s="92"/>
      <c r="FZ75" s="92"/>
      <c r="GA75" s="92"/>
      <c r="GB75" s="92"/>
      <c r="GC75" s="92"/>
      <c r="GD75" s="92"/>
      <c r="GE75" s="92"/>
      <c r="GF75" s="92"/>
      <c r="GG75" s="92"/>
      <c r="GH75" s="92"/>
      <c r="GI75" s="92"/>
      <c r="GJ75" s="92"/>
      <c r="GK75" s="92"/>
      <c r="GL75" s="92"/>
      <c r="GM75" s="92"/>
      <c r="GN75" s="92"/>
      <c r="GO75" s="92"/>
      <c r="GP75" s="92"/>
      <c r="GQ75" s="92"/>
      <c r="GR75" s="92"/>
      <c r="GS75" s="92"/>
      <c r="GT75" s="92"/>
      <c r="GU75" s="92"/>
      <c r="GV75" s="92"/>
      <c r="GW75" s="92"/>
      <c r="GX75" s="92"/>
      <c r="GY75" s="92"/>
      <c r="GZ75" s="92"/>
      <c r="HA75" s="92"/>
      <c r="HB75" s="92"/>
      <c r="HC75" s="92"/>
      <c r="HD75" s="92"/>
      <c r="HE75" s="92"/>
      <c r="HF75" s="92"/>
      <c r="HG75" s="92"/>
      <c r="HH75" s="92"/>
      <c r="HI75" s="92"/>
      <c r="HJ75" s="92"/>
      <c r="HK75" s="92"/>
      <c r="HL75" s="92"/>
      <c r="HM75" s="92"/>
      <c r="HN75" s="92"/>
      <c r="HO75" s="92"/>
      <c r="HP75" s="92"/>
      <c r="HQ75" s="92"/>
      <c r="HR75" s="92"/>
      <c r="HS75" s="92"/>
      <c r="HT75" s="92"/>
      <c r="HU75" s="92"/>
      <c r="HV75" s="92"/>
      <c r="HW75" s="92"/>
      <c r="HX75" s="92"/>
      <c r="HY75" s="92"/>
      <c r="HZ75" s="92"/>
      <c r="IA75" s="92"/>
      <c r="IB75" s="92"/>
      <c r="IC75" s="92"/>
      <c r="ID75" s="92"/>
      <c r="IE75" s="92"/>
      <c r="IF75" s="92"/>
      <c r="IG75" s="92"/>
      <c r="IH75" s="92"/>
      <c r="II75" s="92"/>
      <c r="IJ75" s="92"/>
      <c r="IK75" s="92"/>
    </row>
    <row r="76" spans="1:245">
      <c r="A76" s="4">
        <v>74</v>
      </c>
      <c r="B76" s="4">
        <v>2</v>
      </c>
      <c r="C76" s="4"/>
      <c r="D76" s="20" t="s">
        <v>60</v>
      </c>
      <c r="E76" s="4">
        <v>1</v>
      </c>
      <c r="F76" s="4">
        <v>0</v>
      </c>
      <c r="G76" s="4">
        <v>1</v>
      </c>
      <c r="H76" s="4">
        <v>0</v>
      </c>
      <c r="I76" s="4"/>
      <c r="J76" s="4"/>
      <c r="K76" s="4"/>
      <c r="L76" s="1">
        <v>1</v>
      </c>
      <c r="M76">
        <v>3</v>
      </c>
      <c r="N76">
        <v>4</v>
      </c>
      <c r="O76">
        <v>5</v>
      </c>
      <c r="P76">
        <v>17</v>
      </c>
      <c r="Q76">
        <v>18</v>
      </c>
      <c r="R76">
        <v>17</v>
      </c>
      <c r="S76">
        <v>18</v>
      </c>
      <c r="T76">
        <v>19</v>
      </c>
      <c r="U76">
        <v>14</v>
      </c>
      <c r="V76">
        <v>15</v>
      </c>
      <c r="W76">
        <v>13</v>
      </c>
      <c r="X76">
        <v>9</v>
      </c>
      <c r="Y76">
        <v>10</v>
      </c>
      <c r="AE76" s="22">
        <v>14</v>
      </c>
      <c r="AF76" s="22">
        <v>10</v>
      </c>
      <c r="AG76" s="5">
        <v>673.3</v>
      </c>
      <c r="AH76" s="2">
        <v>13.32</v>
      </c>
      <c r="AJ76">
        <v>10.62</v>
      </c>
      <c r="AK76">
        <v>18.59</v>
      </c>
      <c r="AL76">
        <v>5.63</v>
      </c>
      <c r="AP76">
        <v>7.22</v>
      </c>
      <c r="AQ76">
        <v>59.02</v>
      </c>
      <c r="AT76">
        <v>22.78</v>
      </c>
      <c r="AU76">
        <v>21.08</v>
      </c>
      <c r="AV76">
        <v>16.79</v>
      </c>
      <c r="AX76">
        <v>81.259999999999991</v>
      </c>
      <c r="AY76">
        <v>218.89000000000001</v>
      </c>
      <c r="AZ76">
        <v>64.599999999999994</v>
      </c>
      <c r="BE76" s="1"/>
      <c r="BF76">
        <v>1</v>
      </c>
      <c r="CB76" s="1"/>
      <c r="CY76" s="1"/>
      <c r="CZ76" s="2"/>
      <c r="DO76">
        <v>1</v>
      </c>
      <c r="DP76">
        <v>1</v>
      </c>
      <c r="DQ76">
        <v>1</v>
      </c>
      <c r="DV76" s="1"/>
      <c r="EL76">
        <v>1</v>
      </c>
      <c r="EM76">
        <v>1</v>
      </c>
      <c r="ER76" s="3"/>
      <c r="ES76" s="73">
        <v>74</v>
      </c>
      <c r="ET76" s="74" t="s">
        <v>188</v>
      </c>
      <c r="EU76" s="75" t="s">
        <v>211</v>
      </c>
      <c r="EV76" s="76" t="s">
        <v>222</v>
      </c>
      <c r="EW76" s="77" t="s">
        <v>191</v>
      </c>
      <c r="EX76" s="74" t="s">
        <v>192</v>
      </c>
      <c r="EY76" s="78" t="s">
        <v>207</v>
      </c>
      <c r="EZ76" s="78">
        <v>2</v>
      </c>
      <c r="FA76" s="82">
        <v>1</v>
      </c>
      <c r="FB76" s="82"/>
      <c r="FC76" s="82"/>
      <c r="FD76" s="82">
        <v>1</v>
      </c>
      <c r="FE76" s="82"/>
      <c r="FF76" s="82"/>
      <c r="FG76" s="82"/>
      <c r="FH76" s="82"/>
      <c r="FI76" s="82"/>
      <c r="FJ76" s="82"/>
      <c r="FK76" s="77" t="s">
        <v>194</v>
      </c>
      <c r="FL76" s="77"/>
      <c r="FM76" s="79" t="s">
        <v>199</v>
      </c>
      <c r="FN76" s="79"/>
      <c r="FO76" s="79"/>
      <c r="FP76" s="78"/>
      <c r="FQ76" s="78"/>
      <c r="FR76" s="78"/>
      <c r="FS76" s="78"/>
      <c r="FT76" s="78"/>
      <c r="FU76" s="78"/>
      <c r="FV76" s="78"/>
      <c r="FW76" s="78"/>
      <c r="FX76" s="78">
        <v>1</v>
      </c>
      <c r="FY76" s="78"/>
      <c r="FZ76" s="78"/>
      <c r="GA76" s="78"/>
      <c r="GB76" s="78"/>
      <c r="GC76" s="78"/>
      <c r="GD76" s="78"/>
      <c r="GE76" s="78">
        <v>1</v>
      </c>
      <c r="GF76" s="78">
        <v>1</v>
      </c>
      <c r="GG76" s="78"/>
      <c r="GH76" s="78"/>
      <c r="GI76" s="78"/>
      <c r="GJ76" s="78"/>
      <c r="GK76" s="78"/>
      <c r="GL76" s="78"/>
      <c r="GM76" s="83"/>
      <c r="GN76" s="83"/>
      <c r="GO76" s="83"/>
      <c r="GP76" s="83"/>
      <c r="GQ76" s="83"/>
      <c r="GR76" s="83"/>
      <c r="GS76" s="83"/>
      <c r="GT76" s="83"/>
      <c r="GU76" s="83"/>
      <c r="GV76" s="83"/>
      <c r="GW76" s="83"/>
      <c r="GX76" s="83"/>
      <c r="GY76" s="83">
        <v>1</v>
      </c>
      <c r="GZ76" s="83">
        <v>1</v>
      </c>
      <c r="HA76" s="83">
        <v>1</v>
      </c>
      <c r="HB76" s="83"/>
      <c r="HC76" s="83"/>
      <c r="HD76" s="83">
        <v>1</v>
      </c>
      <c r="HE76" s="83"/>
      <c r="HF76" s="83"/>
      <c r="HG76" s="83"/>
      <c r="HH76" s="83"/>
      <c r="HI76" s="83"/>
      <c r="HJ76" s="76" t="s">
        <v>196</v>
      </c>
      <c r="HK76" s="76" t="s">
        <v>194</v>
      </c>
      <c r="HL76" s="76" t="s">
        <v>196</v>
      </c>
      <c r="HM76" s="76" t="s">
        <v>288</v>
      </c>
      <c r="HN76" s="76"/>
      <c r="HO76" s="76" t="s">
        <v>289</v>
      </c>
      <c r="HP76" s="75" t="s">
        <v>199</v>
      </c>
      <c r="HQ76" s="75"/>
      <c r="HR76" s="75" t="s">
        <v>290</v>
      </c>
      <c r="HS76" s="75"/>
      <c r="HT76" s="80">
        <v>10</v>
      </c>
      <c r="HU76" s="80">
        <v>1</v>
      </c>
      <c r="HV76" s="80">
        <v>1</v>
      </c>
      <c r="HW76" s="80"/>
      <c r="HX76" s="80">
        <v>1</v>
      </c>
      <c r="HY76" s="80"/>
      <c r="HZ76" s="80"/>
      <c r="IA76" s="80"/>
      <c r="IB76" s="80"/>
      <c r="IC76" s="80">
        <v>1</v>
      </c>
      <c r="ID76" s="80"/>
      <c r="IE76" s="80"/>
      <c r="IF76" s="80">
        <v>1</v>
      </c>
      <c r="IG76" s="80">
        <v>1</v>
      </c>
      <c r="IH76" s="80"/>
      <c r="II76" s="80"/>
      <c r="IJ76" s="81" t="s">
        <v>201</v>
      </c>
      <c r="IK76" s="81" t="s">
        <v>199</v>
      </c>
    </row>
    <row r="77" spans="1:245">
      <c r="A77" s="61">
        <v>75</v>
      </c>
      <c r="B77" s="61">
        <v>2</v>
      </c>
      <c r="C77" s="61"/>
      <c r="D77" s="61" t="s">
        <v>52</v>
      </c>
      <c r="E77" s="61">
        <v>0</v>
      </c>
      <c r="F77" s="61">
        <v>1</v>
      </c>
      <c r="G77" s="61">
        <v>1</v>
      </c>
      <c r="H77" s="61">
        <v>1</v>
      </c>
      <c r="I77" s="61" t="s">
        <v>82</v>
      </c>
      <c r="J77" s="61"/>
      <c r="K77" s="61"/>
      <c r="L77" s="62">
        <v>19</v>
      </c>
      <c r="M77" s="63">
        <v>18</v>
      </c>
      <c r="N77" s="63">
        <v>14</v>
      </c>
      <c r="O77" s="63">
        <v>17</v>
      </c>
      <c r="P77" s="63">
        <v>12</v>
      </c>
      <c r="Q77" s="63">
        <v>11</v>
      </c>
      <c r="R77" s="63">
        <v>7</v>
      </c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4">
        <v>7</v>
      </c>
      <c r="AF77" s="64">
        <v>7</v>
      </c>
      <c r="AG77" s="65">
        <v>237.5</v>
      </c>
      <c r="AH77" s="66"/>
      <c r="AI77" s="63"/>
      <c r="AJ77" s="63"/>
      <c r="AK77" s="63"/>
      <c r="AL77" s="63"/>
      <c r="AM77" s="63"/>
      <c r="AN77" s="63">
        <v>6.77</v>
      </c>
      <c r="AO77" s="63"/>
      <c r="AP77" s="63"/>
      <c r="AQ77" s="63"/>
      <c r="AR77" s="63">
        <v>10.65</v>
      </c>
      <c r="AS77" s="63">
        <v>25.78</v>
      </c>
      <c r="AT77" s="63"/>
      <c r="AU77" s="63">
        <v>9.4600000000000009</v>
      </c>
      <c r="AV77" s="63"/>
      <c r="AW77" s="63"/>
      <c r="AX77" s="63">
        <v>13.14</v>
      </c>
      <c r="AY77" s="63">
        <v>62.03</v>
      </c>
      <c r="AZ77" s="63">
        <v>42.66</v>
      </c>
      <c r="BA77" s="63"/>
      <c r="BB77" s="63"/>
      <c r="BC77" s="63"/>
      <c r="BD77" s="63"/>
      <c r="BE77" s="62"/>
      <c r="BF77" s="63"/>
      <c r="BG77" s="63">
        <v>1</v>
      </c>
      <c r="BH77" s="63"/>
      <c r="BI77" s="63"/>
      <c r="BJ77" s="63"/>
      <c r="BK77" s="63">
        <v>1</v>
      </c>
      <c r="BL77" s="63"/>
      <c r="BM77" s="63"/>
      <c r="BN77" s="63">
        <v>1</v>
      </c>
      <c r="BO77" s="63"/>
      <c r="BP77" s="63"/>
      <c r="BQ77" s="63">
        <v>1</v>
      </c>
      <c r="BR77" s="63">
        <v>1</v>
      </c>
      <c r="BS77" s="63">
        <v>1</v>
      </c>
      <c r="BT77" s="63"/>
      <c r="BU77" s="63"/>
      <c r="BV77" s="63"/>
      <c r="BW77" s="63"/>
      <c r="BX77" s="63"/>
      <c r="BY77" s="63"/>
      <c r="BZ77" s="63"/>
      <c r="CA77" s="63"/>
      <c r="CB77" s="62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2"/>
      <c r="CZ77" s="66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2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7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  <c r="FI77" s="92"/>
      <c r="FJ77" s="92"/>
      <c r="FK77" s="92"/>
      <c r="FL77" s="92"/>
      <c r="FM77" s="92"/>
      <c r="FN77" s="92"/>
      <c r="FO77" s="92"/>
      <c r="FP77" s="92"/>
      <c r="FQ77" s="92"/>
      <c r="FR77" s="92"/>
      <c r="FS77" s="92"/>
      <c r="FT77" s="92"/>
      <c r="FU77" s="92"/>
      <c r="FV77" s="92"/>
      <c r="FW77" s="92"/>
      <c r="FX77" s="92"/>
      <c r="FY77" s="92"/>
      <c r="FZ77" s="92"/>
      <c r="GA77" s="92"/>
      <c r="GB77" s="92"/>
      <c r="GC77" s="92"/>
      <c r="GD77" s="92"/>
      <c r="GE77" s="92"/>
      <c r="GF77" s="92"/>
      <c r="GG77" s="92"/>
      <c r="GH77" s="92"/>
      <c r="GI77" s="92"/>
      <c r="GJ77" s="92"/>
      <c r="GK77" s="92"/>
      <c r="GL77" s="92"/>
      <c r="GM77" s="92"/>
      <c r="GN77" s="92"/>
      <c r="GO77" s="92"/>
      <c r="GP77" s="92"/>
      <c r="GQ77" s="92"/>
      <c r="GR77" s="92"/>
      <c r="GS77" s="92"/>
      <c r="GT77" s="92"/>
      <c r="GU77" s="92"/>
      <c r="GV77" s="92"/>
      <c r="GW77" s="92"/>
      <c r="GX77" s="92"/>
      <c r="GY77" s="92"/>
      <c r="GZ77" s="92"/>
      <c r="HA77" s="92"/>
      <c r="HB77" s="92"/>
      <c r="HC77" s="92"/>
      <c r="HD77" s="92"/>
      <c r="HE77" s="92"/>
      <c r="HF77" s="92"/>
      <c r="HG77" s="92"/>
      <c r="HH77" s="92"/>
      <c r="HI77" s="92"/>
      <c r="HJ77" s="92"/>
      <c r="HK77" s="92"/>
      <c r="HL77" s="92"/>
      <c r="HM77" s="92"/>
      <c r="HN77" s="92"/>
      <c r="HO77" s="92"/>
      <c r="HP77" s="92"/>
      <c r="HQ77" s="92"/>
      <c r="HR77" s="92"/>
      <c r="HS77" s="92"/>
      <c r="HT77" s="92"/>
      <c r="HU77" s="92"/>
      <c r="HV77" s="92"/>
      <c r="HW77" s="92"/>
      <c r="HX77" s="92"/>
      <c r="HY77" s="92"/>
      <c r="HZ77" s="92"/>
      <c r="IA77" s="92"/>
      <c r="IB77" s="92"/>
      <c r="IC77" s="92"/>
      <c r="ID77" s="92"/>
      <c r="IE77" s="92"/>
      <c r="IF77" s="92"/>
      <c r="IG77" s="92"/>
      <c r="IH77" s="92"/>
      <c r="II77" s="92"/>
      <c r="IJ77" s="92"/>
      <c r="IK77" s="92"/>
    </row>
    <row r="78" spans="1:245">
      <c r="A78" s="6">
        <v>76</v>
      </c>
      <c r="B78" s="6">
        <v>2</v>
      </c>
      <c r="C78" s="6"/>
      <c r="D78" s="6" t="s">
        <v>52</v>
      </c>
      <c r="E78" s="6">
        <v>1</v>
      </c>
      <c r="F78" s="6">
        <v>0</v>
      </c>
      <c r="G78" s="6">
        <v>1</v>
      </c>
      <c r="H78" s="6"/>
      <c r="I78" s="6"/>
      <c r="J78" s="6"/>
      <c r="K78" s="6"/>
      <c r="L78" s="8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23">
        <v>0</v>
      </c>
      <c r="AF78" s="23"/>
      <c r="AG78" s="10">
        <v>33.299999999999997</v>
      </c>
      <c r="AH78" s="11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8"/>
      <c r="BF78" s="9"/>
      <c r="BG78" s="9"/>
      <c r="BH78" s="9"/>
      <c r="BI78" s="9"/>
      <c r="BJ78" s="9"/>
      <c r="BK78" s="9"/>
      <c r="BL78" s="9">
        <v>1</v>
      </c>
      <c r="BM78" s="9"/>
      <c r="BN78" s="9">
        <v>1</v>
      </c>
      <c r="BO78" s="9"/>
      <c r="BP78" s="9"/>
      <c r="BQ78" s="9"/>
      <c r="BR78" s="9">
        <v>1</v>
      </c>
      <c r="BS78" s="9"/>
      <c r="BT78" s="9"/>
      <c r="BU78" s="9"/>
      <c r="BV78" s="9"/>
      <c r="BW78" s="9"/>
      <c r="BX78" s="9"/>
      <c r="BY78" s="9"/>
      <c r="BZ78" s="9"/>
      <c r="CA78" s="9"/>
      <c r="CB78" s="8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8"/>
      <c r="CZ78" s="11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8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1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2"/>
      <c r="GM78" s="92"/>
      <c r="GN78" s="92"/>
      <c r="GO78" s="92"/>
      <c r="GP78" s="92"/>
      <c r="GQ78" s="92"/>
      <c r="GR78" s="92"/>
      <c r="GS78" s="92"/>
      <c r="GT78" s="92"/>
      <c r="GU78" s="92"/>
      <c r="GV78" s="92"/>
      <c r="GW78" s="92"/>
      <c r="GX78" s="92"/>
      <c r="GY78" s="92"/>
      <c r="GZ78" s="92"/>
      <c r="HA78" s="92"/>
      <c r="HB78" s="92"/>
      <c r="HC78" s="92"/>
      <c r="HD78" s="92"/>
      <c r="HE78" s="92"/>
      <c r="HF78" s="92"/>
      <c r="HG78" s="92"/>
      <c r="HH78" s="92"/>
      <c r="HI78" s="92"/>
      <c r="HJ78" s="92"/>
      <c r="HK78" s="92"/>
      <c r="HL78" s="92"/>
      <c r="HM78" s="92"/>
      <c r="HN78" s="92"/>
      <c r="HO78" s="92"/>
      <c r="HP78" s="92"/>
      <c r="HQ78" s="92"/>
      <c r="HR78" s="92"/>
      <c r="HS78" s="92"/>
      <c r="HT78" s="92"/>
      <c r="HU78" s="92"/>
      <c r="HV78" s="92"/>
      <c r="HW78" s="92"/>
      <c r="HX78" s="92"/>
      <c r="HY78" s="92"/>
      <c r="HZ78" s="92"/>
      <c r="IA78" s="92"/>
      <c r="IB78" s="92"/>
      <c r="IC78" s="92"/>
      <c r="ID78" s="92"/>
      <c r="IE78" s="92"/>
      <c r="IF78" s="92"/>
      <c r="IG78" s="92"/>
      <c r="IH78" s="92"/>
      <c r="II78" s="92"/>
      <c r="IJ78" s="92"/>
      <c r="IK78" s="92"/>
    </row>
    <row r="79" spans="1:245">
      <c r="A79" s="4">
        <v>77</v>
      </c>
      <c r="B79" s="4">
        <v>2</v>
      </c>
      <c r="C79" s="4"/>
      <c r="D79" s="4" t="s">
        <v>52</v>
      </c>
      <c r="E79" s="4">
        <v>0</v>
      </c>
      <c r="F79" s="4">
        <v>1</v>
      </c>
      <c r="G79" s="4">
        <v>1</v>
      </c>
      <c r="H79" s="4">
        <v>0</v>
      </c>
      <c r="I79" s="4"/>
      <c r="J79" s="4"/>
      <c r="K79" s="4"/>
      <c r="L79" s="1">
        <v>21</v>
      </c>
      <c r="M79">
        <v>16</v>
      </c>
      <c r="N79">
        <v>5</v>
      </c>
      <c r="O79">
        <v>7</v>
      </c>
      <c r="P79">
        <v>12</v>
      </c>
      <c r="Q79">
        <v>18</v>
      </c>
      <c r="R79">
        <v>19</v>
      </c>
      <c r="AE79" s="22">
        <v>7</v>
      </c>
      <c r="AF79" s="22">
        <v>19</v>
      </c>
      <c r="AG79" s="5">
        <v>309.39999999999998</v>
      </c>
      <c r="AH79" s="2"/>
      <c r="AL79">
        <v>29.33</v>
      </c>
      <c r="AN79">
        <v>17.88</v>
      </c>
      <c r="AS79">
        <v>24.03</v>
      </c>
      <c r="AW79">
        <v>12.5</v>
      </c>
      <c r="AY79">
        <v>15.28</v>
      </c>
      <c r="AZ79">
        <v>26.5</v>
      </c>
      <c r="BB79">
        <v>20.440000000000001</v>
      </c>
      <c r="BE79" s="1">
        <v>1</v>
      </c>
      <c r="BF79">
        <v>1</v>
      </c>
      <c r="BG79">
        <v>1</v>
      </c>
      <c r="BH79">
        <v>1</v>
      </c>
      <c r="BJ79">
        <v>1</v>
      </c>
      <c r="BL79">
        <v>1</v>
      </c>
      <c r="BM79">
        <v>1</v>
      </c>
      <c r="BN79">
        <v>1</v>
      </c>
      <c r="BO79">
        <v>1</v>
      </c>
      <c r="BQ79">
        <v>1</v>
      </c>
      <c r="BR79">
        <v>1</v>
      </c>
      <c r="BS79">
        <v>1</v>
      </c>
      <c r="BU79">
        <v>1</v>
      </c>
      <c r="BX79">
        <v>1</v>
      </c>
      <c r="CA79">
        <v>1</v>
      </c>
      <c r="CB79" s="1"/>
      <c r="CY79" s="1"/>
      <c r="CZ79" s="2"/>
      <c r="DV79" s="1"/>
      <c r="ER79" s="3"/>
      <c r="ES79" s="73">
        <v>77</v>
      </c>
      <c r="ET79" s="74" t="s">
        <v>188</v>
      </c>
      <c r="EU79" s="75" t="s">
        <v>243</v>
      </c>
      <c r="EV79" s="76" t="s">
        <v>244</v>
      </c>
      <c r="EW79" s="77" t="s">
        <v>191</v>
      </c>
      <c r="EX79" s="74" t="s">
        <v>206</v>
      </c>
      <c r="EY79" s="78" t="s">
        <v>207</v>
      </c>
      <c r="EZ79" s="78">
        <v>2</v>
      </c>
      <c r="FA79" s="82"/>
      <c r="FB79" s="82"/>
      <c r="FC79" s="82"/>
      <c r="FD79" s="82"/>
      <c r="FE79" s="82"/>
      <c r="FF79" s="82"/>
      <c r="FG79" s="82"/>
      <c r="FH79" s="82">
        <v>1</v>
      </c>
      <c r="FI79" s="82"/>
      <c r="FJ79" s="82"/>
      <c r="FK79" s="77" t="s">
        <v>194</v>
      </c>
      <c r="FL79" s="77"/>
      <c r="FM79" s="79" t="s">
        <v>194</v>
      </c>
      <c r="FN79" s="79" t="s">
        <v>258</v>
      </c>
      <c r="FO79" s="79"/>
      <c r="FP79" s="78"/>
      <c r="FQ79" s="78">
        <v>1</v>
      </c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83"/>
      <c r="GN79" s="83"/>
      <c r="GO79" s="83"/>
      <c r="GP79" s="83"/>
      <c r="GQ79" s="83"/>
      <c r="GR79" s="83"/>
      <c r="GS79" s="83"/>
      <c r="GT79" s="83"/>
      <c r="GU79" s="83"/>
      <c r="GV79" s="83"/>
      <c r="GW79" s="83"/>
      <c r="GX79" s="83"/>
      <c r="GY79" s="83"/>
      <c r="GZ79" s="83"/>
      <c r="HA79" s="83"/>
      <c r="HB79" s="83"/>
      <c r="HC79" s="83"/>
      <c r="HD79" s="83"/>
      <c r="HE79" s="83"/>
      <c r="HF79" s="83"/>
      <c r="HG79" s="83"/>
      <c r="HH79" s="83"/>
      <c r="HI79" s="83"/>
      <c r="HJ79" s="76" t="s">
        <v>196</v>
      </c>
      <c r="HK79" s="76" t="s">
        <v>194</v>
      </c>
      <c r="HL79" s="76" t="s">
        <v>196</v>
      </c>
      <c r="HM79" s="76"/>
      <c r="HN79" s="76" t="s">
        <v>291</v>
      </c>
      <c r="HO79" s="76" t="s">
        <v>292</v>
      </c>
      <c r="HP79" s="75" t="s">
        <v>194</v>
      </c>
      <c r="HQ79" s="75" t="s">
        <v>215</v>
      </c>
      <c r="HR79" s="75"/>
      <c r="HS79" s="75"/>
      <c r="HT79" s="80">
        <v>3</v>
      </c>
      <c r="HU79" s="80">
        <v>1</v>
      </c>
      <c r="HV79" s="80">
        <v>1</v>
      </c>
      <c r="HW79" s="80">
        <v>1</v>
      </c>
      <c r="HX79" s="80"/>
      <c r="HY79" s="80"/>
      <c r="HZ79" s="80"/>
      <c r="IA79" s="80"/>
      <c r="IB79" s="80">
        <v>1</v>
      </c>
      <c r="IC79" s="80"/>
      <c r="ID79" s="80"/>
      <c r="IE79" s="80"/>
      <c r="IF79" s="80"/>
      <c r="IG79" s="80"/>
      <c r="IH79" s="80"/>
      <c r="II79" s="80"/>
      <c r="IJ79" s="81" t="s">
        <v>201</v>
      </c>
      <c r="IK79" s="81" t="s">
        <v>199</v>
      </c>
    </row>
    <row r="80" spans="1:245">
      <c r="A80" s="61">
        <v>78</v>
      </c>
      <c r="B80" s="61">
        <v>4</v>
      </c>
      <c r="C80" s="61"/>
      <c r="D80" s="61" t="s">
        <v>52</v>
      </c>
      <c r="E80" s="61">
        <v>0</v>
      </c>
      <c r="F80" s="61">
        <v>1</v>
      </c>
      <c r="G80" s="61">
        <v>1</v>
      </c>
      <c r="H80" s="61">
        <v>1</v>
      </c>
      <c r="I80" s="61" t="s">
        <v>82</v>
      </c>
      <c r="J80" s="61"/>
      <c r="K80" s="61"/>
      <c r="L80" s="62">
        <v>19</v>
      </c>
      <c r="M80" s="63">
        <v>18</v>
      </c>
      <c r="N80" s="63">
        <v>17</v>
      </c>
      <c r="O80" s="63">
        <v>10</v>
      </c>
      <c r="P80" s="63">
        <v>11</v>
      </c>
      <c r="Q80" s="63">
        <v>7</v>
      </c>
      <c r="R80" s="63">
        <v>6</v>
      </c>
      <c r="S80" s="63">
        <v>2</v>
      </c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4">
        <v>8</v>
      </c>
      <c r="AF80" s="64">
        <v>2</v>
      </c>
      <c r="AG80" s="65">
        <v>211.3</v>
      </c>
      <c r="AH80" s="66"/>
      <c r="AI80" s="63">
        <v>17.63</v>
      </c>
      <c r="AJ80" s="63"/>
      <c r="AK80" s="63"/>
      <c r="AL80" s="63"/>
      <c r="AM80" s="63">
        <v>8.9</v>
      </c>
      <c r="AN80" s="63">
        <v>3.86</v>
      </c>
      <c r="AO80" s="63"/>
      <c r="AP80" s="63"/>
      <c r="AQ80" s="63">
        <v>24.66</v>
      </c>
      <c r="AR80" s="63">
        <v>30.54</v>
      </c>
      <c r="AS80" s="63"/>
      <c r="AT80" s="63"/>
      <c r="AU80" s="63"/>
      <c r="AV80" s="63"/>
      <c r="AW80" s="63"/>
      <c r="AX80" s="63">
        <v>6</v>
      </c>
      <c r="AY80" s="63">
        <v>37.79</v>
      </c>
      <c r="AZ80" s="63">
        <v>23.05</v>
      </c>
      <c r="BA80" s="63"/>
      <c r="BB80" s="63"/>
      <c r="BC80" s="63"/>
      <c r="BD80" s="63"/>
      <c r="BE80" s="62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>
        <v>1</v>
      </c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2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2"/>
      <c r="CZ80" s="66"/>
      <c r="DA80" s="63"/>
      <c r="DB80" s="63"/>
      <c r="DC80" s="63"/>
      <c r="DD80" s="63"/>
      <c r="DE80" s="63"/>
      <c r="DF80" s="63"/>
      <c r="DG80" s="63"/>
      <c r="DH80" s="63">
        <v>1</v>
      </c>
      <c r="DI80" s="63">
        <v>1</v>
      </c>
      <c r="DJ80" s="63"/>
      <c r="DK80" s="63"/>
      <c r="DL80" s="63"/>
      <c r="DM80" s="63"/>
      <c r="DN80" s="63"/>
      <c r="DO80" s="63"/>
      <c r="DP80" s="63">
        <v>1</v>
      </c>
      <c r="DQ80" s="63"/>
      <c r="DR80" s="63"/>
      <c r="DS80" s="63"/>
      <c r="DT80" s="63"/>
      <c r="DU80" s="63"/>
      <c r="DV80" s="62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7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  <c r="IF80" s="92"/>
      <c r="IG80" s="92"/>
      <c r="IH80" s="92"/>
      <c r="II80" s="92"/>
      <c r="IJ80" s="92"/>
      <c r="IK80" s="92"/>
    </row>
    <row r="81" spans="1:245">
      <c r="A81" s="6">
        <v>79</v>
      </c>
      <c r="B81" s="6">
        <v>3</v>
      </c>
      <c r="C81" s="6"/>
      <c r="D81" s="6" t="s">
        <v>52</v>
      </c>
      <c r="E81" s="6">
        <v>1</v>
      </c>
      <c r="F81" s="6">
        <v>0</v>
      </c>
      <c r="G81" s="6">
        <v>1</v>
      </c>
      <c r="H81" s="6"/>
      <c r="I81" s="6"/>
      <c r="J81" s="6"/>
      <c r="K81" s="6"/>
      <c r="L81" s="8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23">
        <v>0</v>
      </c>
      <c r="AF81" s="23"/>
      <c r="AG81" s="10">
        <v>51.3</v>
      </c>
      <c r="AH81" s="11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8"/>
      <c r="BF81" s="9"/>
      <c r="BG81" s="9">
        <v>1</v>
      </c>
      <c r="BH81" s="9">
        <v>1</v>
      </c>
      <c r="BI81" s="9"/>
      <c r="BJ81" s="9"/>
      <c r="BK81" s="9">
        <v>1</v>
      </c>
      <c r="BL81" s="9"/>
      <c r="BM81" s="9">
        <v>1</v>
      </c>
      <c r="BN81" s="9"/>
      <c r="BO81" s="9"/>
      <c r="BP81" s="9"/>
      <c r="BQ81" s="9">
        <v>1</v>
      </c>
      <c r="BR81" s="9">
        <v>1</v>
      </c>
      <c r="BS81" s="9"/>
      <c r="BT81" s="9"/>
      <c r="BU81" s="9">
        <v>1</v>
      </c>
      <c r="BV81" s="9"/>
      <c r="BW81" s="9"/>
      <c r="BX81" s="9">
        <v>1</v>
      </c>
      <c r="BY81" s="9"/>
      <c r="BZ81" s="9"/>
      <c r="CA81" s="9"/>
      <c r="CB81" s="8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8"/>
      <c r="CZ81" s="11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8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1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2"/>
      <c r="FL81" s="92"/>
      <c r="FM81" s="92"/>
      <c r="FN81" s="92"/>
      <c r="FO81" s="92"/>
      <c r="FP81" s="92"/>
      <c r="FQ81" s="92"/>
      <c r="FR81" s="92"/>
      <c r="FS81" s="92"/>
      <c r="FT81" s="92"/>
      <c r="FU81" s="92"/>
      <c r="FV81" s="92"/>
      <c r="FW81" s="92"/>
      <c r="FX81" s="92"/>
      <c r="FY81" s="92"/>
      <c r="FZ81" s="92"/>
      <c r="GA81" s="92"/>
      <c r="GB81" s="92"/>
      <c r="GC81" s="92"/>
      <c r="GD81" s="92"/>
      <c r="GE81" s="92"/>
      <c r="GF81" s="92"/>
      <c r="GG81" s="92"/>
      <c r="GH81" s="92"/>
      <c r="GI81" s="92"/>
      <c r="GJ81" s="92"/>
      <c r="GK81" s="92"/>
      <c r="GL81" s="92"/>
      <c r="GM81" s="92"/>
      <c r="GN81" s="92"/>
      <c r="GO81" s="92"/>
      <c r="GP81" s="92"/>
      <c r="GQ81" s="92"/>
      <c r="GR81" s="92"/>
      <c r="GS81" s="92"/>
      <c r="GT81" s="92"/>
      <c r="GU81" s="92"/>
      <c r="GV81" s="92"/>
      <c r="GW81" s="92"/>
      <c r="GX81" s="92"/>
      <c r="GY81" s="92"/>
      <c r="GZ81" s="92"/>
      <c r="HA81" s="92"/>
      <c r="HB81" s="92"/>
      <c r="HC81" s="92"/>
      <c r="HD81" s="92"/>
      <c r="HE81" s="92"/>
      <c r="HF81" s="92"/>
      <c r="HG81" s="92"/>
      <c r="HH81" s="92"/>
      <c r="HI81" s="92"/>
      <c r="HJ81" s="92"/>
      <c r="HK81" s="92"/>
      <c r="HL81" s="92"/>
      <c r="HM81" s="92"/>
      <c r="HN81" s="92"/>
      <c r="HO81" s="92"/>
      <c r="HP81" s="92"/>
      <c r="HQ81" s="92"/>
      <c r="HR81" s="92"/>
      <c r="HS81" s="92"/>
      <c r="HT81" s="92"/>
      <c r="HU81" s="92"/>
      <c r="HV81" s="92"/>
      <c r="HW81" s="92"/>
      <c r="HX81" s="92"/>
      <c r="HY81" s="92"/>
      <c r="HZ81" s="92"/>
      <c r="IA81" s="92"/>
      <c r="IB81" s="92"/>
      <c r="IC81" s="92"/>
      <c r="ID81" s="92"/>
      <c r="IE81" s="92"/>
      <c r="IF81" s="92"/>
      <c r="IG81" s="92"/>
      <c r="IH81" s="92"/>
      <c r="II81" s="92"/>
      <c r="IJ81" s="92"/>
      <c r="IK81" s="92"/>
    </row>
    <row r="82" spans="1:245">
      <c r="A82" s="54">
        <v>80</v>
      </c>
      <c r="B82" s="54">
        <v>2</v>
      </c>
      <c r="C82" s="54"/>
      <c r="D82" s="54" t="s">
        <v>52</v>
      </c>
      <c r="E82" s="54">
        <v>0</v>
      </c>
      <c r="F82" s="54">
        <v>0</v>
      </c>
      <c r="G82" s="54">
        <v>0</v>
      </c>
      <c r="H82" s="54"/>
      <c r="I82" s="54" t="s">
        <v>56</v>
      </c>
      <c r="J82" s="54"/>
      <c r="K82" s="54"/>
      <c r="L82" s="55">
        <v>16</v>
      </c>
      <c r="M82" s="56">
        <v>21</v>
      </c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7">
        <v>2</v>
      </c>
      <c r="AF82" s="57">
        <v>21</v>
      </c>
      <c r="AG82" s="58">
        <v>75.7</v>
      </c>
      <c r="AH82" s="59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>
        <v>13.93</v>
      </c>
      <c r="AX82" s="56"/>
      <c r="AY82" s="56"/>
      <c r="AZ82" s="56"/>
      <c r="BA82" s="56"/>
      <c r="BB82" s="56">
        <v>50.83</v>
      </c>
      <c r="BC82" s="56"/>
      <c r="BD82" s="56"/>
      <c r="BE82" s="55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5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5"/>
      <c r="CZ82" s="59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5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60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2"/>
      <c r="HT82" s="92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92"/>
      <c r="IK82" s="92"/>
    </row>
    <row r="83" spans="1:245">
      <c r="A83" s="61">
        <v>81</v>
      </c>
      <c r="B83" s="61">
        <v>2</v>
      </c>
      <c r="C83" s="61"/>
      <c r="D83" s="61" t="s">
        <v>52</v>
      </c>
      <c r="E83" s="61">
        <v>1</v>
      </c>
      <c r="F83" s="61">
        <v>0</v>
      </c>
      <c r="G83" s="61">
        <v>1</v>
      </c>
      <c r="H83" s="61">
        <v>1</v>
      </c>
      <c r="I83" s="61" t="s">
        <v>82</v>
      </c>
      <c r="J83" s="61"/>
      <c r="K83" s="61"/>
      <c r="L83" s="62">
        <v>2</v>
      </c>
      <c r="M83" s="63">
        <v>8</v>
      </c>
      <c r="N83" s="63">
        <v>13</v>
      </c>
      <c r="O83" s="63">
        <v>14</v>
      </c>
      <c r="P83" s="63">
        <v>18</v>
      </c>
      <c r="Q83" s="63">
        <v>16</v>
      </c>
      <c r="R83" s="63">
        <v>15</v>
      </c>
      <c r="S83" s="63">
        <v>15</v>
      </c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4">
        <v>8</v>
      </c>
      <c r="AF83" s="64">
        <v>15</v>
      </c>
      <c r="AG83" s="65">
        <v>198.6</v>
      </c>
      <c r="AH83" s="66"/>
      <c r="AI83" s="63">
        <v>12.25</v>
      </c>
      <c r="AJ83" s="63"/>
      <c r="AK83" s="63"/>
      <c r="AL83" s="63"/>
      <c r="AM83" s="63"/>
      <c r="AN83" s="63"/>
      <c r="AO83" s="63">
        <v>11.07</v>
      </c>
      <c r="AP83" s="63"/>
      <c r="AQ83" s="63"/>
      <c r="AR83" s="63"/>
      <c r="AS83" s="63"/>
      <c r="AT83" s="63">
        <v>17.36</v>
      </c>
      <c r="AU83" s="63">
        <v>4.07</v>
      </c>
      <c r="AV83" s="63">
        <v>35.369999999999997</v>
      </c>
      <c r="AW83" s="63">
        <v>18.13</v>
      </c>
      <c r="AX83" s="63"/>
      <c r="AY83" s="63">
        <v>16.920000000000002</v>
      </c>
      <c r="AZ83" s="63"/>
      <c r="BA83" s="63"/>
      <c r="BB83" s="63"/>
      <c r="BC83" s="63"/>
      <c r="BD83" s="63"/>
      <c r="BE83" s="62">
        <v>1</v>
      </c>
      <c r="BF83" s="63"/>
      <c r="BG83" s="63"/>
      <c r="BH83" s="63"/>
      <c r="BI83" s="63">
        <v>1</v>
      </c>
      <c r="BJ83" s="63"/>
      <c r="BK83" s="63"/>
      <c r="BL83" s="63"/>
      <c r="BM83" s="63">
        <v>1</v>
      </c>
      <c r="BN83" s="63"/>
      <c r="BO83" s="63">
        <v>1</v>
      </c>
      <c r="BP83" s="63"/>
      <c r="BQ83" s="63"/>
      <c r="BR83" s="63"/>
      <c r="BS83" s="63"/>
      <c r="BT83" s="63"/>
      <c r="BU83" s="63">
        <v>1</v>
      </c>
      <c r="BV83" s="63"/>
      <c r="BW83" s="63"/>
      <c r="BX83" s="63"/>
      <c r="BY83" s="63">
        <v>1</v>
      </c>
      <c r="BZ83" s="63"/>
      <c r="CA83" s="63"/>
      <c r="CB83" s="62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2"/>
      <c r="CZ83" s="66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2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>
        <v>1</v>
      </c>
      <c r="EK83" s="63"/>
      <c r="EL83" s="63"/>
      <c r="EM83" s="63"/>
      <c r="EN83" s="63"/>
      <c r="EO83" s="63"/>
      <c r="EP83" s="63"/>
      <c r="EQ83" s="63"/>
      <c r="ER83" s="67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2"/>
      <c r="HT83" s="92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92"/>
      <c r="IK83" s="92"/>
    </row>
    <row r="84" spans="1:245">
      <c r="A84" s="6">
        <v>82</v>
      </c>
      <c r="B84" s="6">
        <v>2</v>
      </c>
      <c r="C84" s="6"/>
      <c r="D84" s="6" t="s">
        <v>52</v>
      </c>
      <c r="E84" s="6">
        <v>0</v>
      </c>
      <c r="F84" s="6">
        <v>1</v>
      </c>
      <c r="G84" s="6">
        <v>1</v>
      </c>
      <c r="H84" s="6"/>
      <c r="I84" s="6"/>
      <c r="J84" s="6"/>
      <c r="K84" s="6"/>
      <c r="L84" s="8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23">
        <v>0</v>
      </c>
      <c r="AF84" s="23"/>
      <c r="AG84" s="10">
        <v>38.4</v>
      </c>
      <c r="AH84" s="11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8"/>
      <c r="BF84" s="9"/>
      <c r="BG84" s="9"/>
      <c r="BH84" s="9"/>
      <c r="BI84" s="9"/>
      <c r="BJ84" s="9"/>
      <c r="BK84" s="9">
        <v>1</v>
      </c>
      <c r="BL84" s="9"/>
      <c r="BM84" s="9"/>
      <c r="BN84" s="9"/>
      <c r="BO84" s="9">
        <v>1</v>
      </c>
      <c r="BP84" s="9">
        <v>1</v>
      </c>
      <c r="BQ84" s="9"/>
      <c r="BR84" s="9">
        <v>1</v>
      </c>
      <c r="BS84" s="9"/>
      <c r="BT84" s="9"/>
      <c r="BU84" s="9">
        <v>1</v>
      </c>
      <c r="BV84" s="9">
        <v>1</v>
      </c>
      <c r="BW84" s="9"/>
      <c r="BX84" s="9"/>
      <c r="BY84" s="9"/>
      <c r="BZ84" s="9"/>
      <c r="CA84" s="9"/>
      <c r="CB84" s="8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8"/>
      <c r="CZ84" s="11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8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1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  <c r="GG84" s="92"/>
      <c r="GH84" s="92"/>
      <c r="GI84" s="92"/>
      <c r="GJ84" s="92"/>
      <c r="GK84" s="92"/>
      <c r="GL84" s="92"/>
      <c r="GM84" s="92"/>
      <c r="GN84" s="92"/>
      <c r="GO84" s="92"/>
      <c r="GP84" s="92"/>
      <c r="GQ84" s="92"/>
      <c r="GR84" s="92"/>
      <c r="GS84" s="92"/>
      <c r="GT84" s="92"/>
      <c r="GU84" s="92"/>
      <c r="GV84" s="92"/>
      <c r="GW84" s="92"/>
      <c r="GX84" s="92"/>
      <c r="GY84" s="92"/>
      <c r="GZ84" s="92"/>
      <c r="HA84" s="92"/>
      <c r="HB84" s="92"/>
      <c r="HC84" s="92"/>
      <c r="HD84" s="92"/>
      <c r="HE84" s="92"/>
      <c r="HF84" s="92"/>
      <c r="HG84" s="92"/>
      <c r="HH84" s="92"/>
      <c r="HI84" s="92"/>
      <c r="HJ84" s="92"/>
      <c r="HK84" s="92"/>
      <c r="HL84" s="92"/>
      <c r="HM84" s="92"/>
      <c r="HN84" s="92"/>
      <c r="HO84" s="92"/>
      <c r="HP84" s="92"/>
      <c r="HQ84" s="92"/>
      <c r="HR84" s="92"/>
      <c r="HS84" s="92"/>
      <c r="HT84" s="92"/>
      <c r="HU84" s="92"/>
      <c r="HV84" s="92"/>
      <c r="HW84" s="92"/>
      <c r="HX84" s="92"/>
      <c r="HY84" s="92"/>
      <c r="HZ84" s="92"/>
      <c r="IA84" s="92"/>
      <c r="IB84" s="92"/>
      <c r="IC84" s="92"/>
      <c r="ID84" s="92"/>
      <c r="IE84" s="92"/>
      <c r="IF84" s="92"/>
      <c r="IG84" s="92"/>
      <c r="IH84" s="92"/>
      <c r="II84" s="92"/>
      <c r="IJ84" s="92"/>
      <c r="IK84" s="92"/>
    </row>
    <row r="85" spans="1:245">
      <c r="A85" s="61">
        <v>83</v>
      </c>
      <c r="B85" s="61">
        <v>2</v>
      </c>
      <c r="C85" s="61"/>
      <c r="D85" s="61" t="s">
        <v>52</v>
      </c>
      <c r="E85" s="61">
        <v>1</v>
      </c>
      <c r="F85" s="61">
        <v>0</v>
      </c>
      <c r="G85" s="61">
        <v>1</v>
      </c>
      <c r="H85" s="61">
        <v>1</v>
      </c>
      <c r="I85" s="61" t="s">
        <v>82</v>
      </c>
      <c r="J85" s="61"/>
      <c r="K85" s="61"/>
      <c r="L85" s="62">
        <v>7</v>
      </c>
      <c r="M85" s="63">
        <v>11</v>
      </c>
      <c r="N85" s="63">
        <v>13</v>
      </c>
      <c r="O85" s="63">
        <v>13</v>
      </c>
      <c r="P85" s="63">
        <v>14</v>
      </c>
      <c r="Q85" s="63">
        <v>19</v>
      </c>
      <c r="R85" s="63">
        <v>16</v>
      </c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4">
        <v>7</v>
      </c>
      <c r="AF85" s="64">
        <v>16</v>
      </c>
      <c r="AG85" s="65">
        <v>153.30000000000001</v>
      </c>
      <c r="AH85" s="66"/>
      <c r="AI85" s="63"/>
      <c r="AJ85" s="63"/>
      <c r="AK85" s="63"/>
      <c r="AL85" s="63"/>
      <c r="AM85" s="63"/>
      <c r="AN85" s="63">
        <v>18.71</v>
      </c>
      <c r="AO85" s="63"/>
      <c r="AP85" s="63"/>
      <c r="AQ85" s="63"/>
      <c r="AR85" s="63">
        <v>7.34</v>
      </c>
      <c r="AS85" s="63"/>
      <c r="AT85" s="63">
        <v>31.5</v>
      </c>
      <c r="AU85" s="63">
        <v>13.56</v>
      </c>
      <c r="AV85" s="63"/>
      <c r="AW85" s="63">
        <v>6.18</v>
      </c>
      <c r="AX85" s="63"/>
      <c r="AY85" s="63"/>
      <c r="AZ85" s="63">
        <v>40.659999999999997</v>
      </c>
      <c r="BA85" s="63"/>
      <c r="BB85" s="63"/>
      <c r="BC85" s="63"/>
      <c r="BD85" s="63"/>
      <c r="BE85" s="62">
        <v>1</v>
      </c>
      <c r="BF85" s="63"/>
      <c r="BG85" s="63">
        <v>1</v>
      </c>
      <c r="BH85" s="63"/>
      <c r="BI85" s="63">
        <v>1</v>
      </c>
      <c r="BJ85" s="63"/>
      <c r="BK85" s="63"/>
      <c r="BL85" s="63"/>
      <c r="BM85" s="63"/>
      <c r="BN85" s="63">
        <v>1</v>
      </c>
      <c r="BO85" s="63">
        <v>1</v>
      </c>
      <c r="BP85" s="63"/>
      <c r="BQ85" s="63"/>
      <c r="BR85" s="63"/>
      <c r="BS85" s="63"/>
      <c r="BT85" s="63"/>
      <c r="BU85" s="63">
        <v>1</v>
      </c>
      <c r="BV85" s="63"/>
      <c r="BW85" s="63"/>
      <c r="BX85" s="63"/>
      <c r="BY85" s="63"/>
      <c r="BZ85" s="63"/>
      <c r="CA85" s="63"/>
      <c r="CB85" s="62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2"/>
      <c r="CZ85" s="66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2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>
        <v>1</v>
      </c>
      <c r="EI85" s="63"/>
      <c r="EJ85" s="63"/>
      <c r="EK85" s="63"/>
      <c r="EL85" s="63"/>
      <c r="EM85" s="63"/>
      <c r="EN85" s="63"/>
      <c r="EO85" s="63"/>
      <c r="EP85" s="63"/>
      <c r="EQ85" s="63"/>
      <c r="ER85" s="67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2"/>
      <c r="FR85" s="92"/>
      <c r="FS85" s="92"/>
      <c r="FT85" s="92"/>
      <c r="FU85" s="92"/>
      <c r="FV85" s="92"/>
      <c r="FW85" s="92"/>
      <c r="FX85" s="92"/>
      <c r="FY85" s="92"/>
      <c r="FZ85" s="92"/>
      <c r="GA85" s="92"/>
      <c r="GB85" s="92"/>
      <c r="GC85" s="92"/>
      <c r="GD85" s="92"/>
      <c r="GE85" s="92"/>
      <c r="GF85" s="92"/>
      <c r="GG85" s="92"/>
      <c r="GH85" s="92"/>
      <c r="GI85" s="92"/>
      <c r="GJ85" s="92"/>
      <c r="GK85" s="92"/>
      <c r="GL85" s="92"/>
      <c r="GM85" s="92"/>
      <c r="GN85" s="92"/>
      <c r="GO85" s="92"/>
      <c r="GP85" s="92"/>
      <c r="GQ85" s="92"/>
      <c r="GR85" s="92"/>
      <c r="GS85" s="92"/>
      <c r="GT85" s="92"/>
      <c r="GU85" s="92"/>
      <c r="GV85" s="92"/>
      <c r="GW85" s="92"/>
      <c r="GX85" s="92"/>
      <c r="GY85" s="92"/>
      <c r="GZ85" s="92"/>
      <c r="HA85" s="92"/>
      <c r="HB85" s="92"/>
      <c r="HC85" s="92"/>
      <c r="HD85" s="92"/>
      <c r="HE85" s="92"/>
      <c r="HF85" s="92"/>
      <c r="HG85" s="92"/>
      <c r="HH85" s="92"/>
      <c r="HI85" s="92"/>
      <c r="HJ85" s="92"/>
      <c r="HK85" s="92"/>
      <c r="HL85" s="92"/>
      <c r="HM85" s="92"/>
      <c r="HN85" s="92"/>
      <c r="HO85" s="92"/>
      <c r="HP85" s="92"/>
      <c r="HQ85" s="92"/>
      <c r="HR85" s="92"/>
      <c r="HS85" s="92"/>
      <c r="HT85" s="92"/>
      <c r="HU85" s="92"/>
      <c r="HV85" s="92"/>
      <c r="HW85" s="92"/>
      <c r="HX85" s="92"/>
      <c r="HY85" s="92"/>
      <c r="HZ85" s="92"/>
      <c r="IA85" s="92"/>
      <c r="IB85" s="92"/>
      <c r="IC85" s="92"/>
      <c r="ID85" s="92"/>
      <c r="IE85" s="92"/>
      <c r="IF85" s="92"/>
      <c r="IG85" s="92"/>
      <c r="IH85" s="92"/>
      <c r="II85" s="92"/>
      <c r="IJ85" s="92"/>
      <c r="IK85" s="92"/>
    </row>
    <row r="86" spans="1:245">
      <c r="A86" s="4">
        <v>84</v>
      </c>
      <c r="B86" s="4">
        <v>2</v>
      </c>
      <c r="C86" s="4"/>
      <c r="D86" s="4" t="s">
        <v>52</v>
      </c>
      <c r="E86" s="4">
        <v>0</v>
      </c>
      <c r="F86" s="4">
        <v>1</v>
      </c>
      <c r="G86" s="4">
        <v>1</v>
      </c>
      <c r="H86" s="4">
        <v>0</v>
      </c>
      <c r="I86" s="4"/>
      <c r="J86" s="4"/>
      <c r="K86" s="4"/>
      <c r="L86" s="1">
        <v>21</v>
      </c>
      <c r="M86">
        <v>16</v>
      </c>
      <c r="N86">
        <v>10</v>
      </c>
      <c r="AE86" s="22">
        <v>3</v>
      </c>
      <c r="AF86" s="22">
        <v>10</v>
      </c>
      <c r="AG86" s="5">
        <v>184.4</v>
      </c>
      <c r="AH86" s="2"/>
      <c r="AQ86">
        <v>53.05</v>
      </c>
      <c r="AW86">
        <v>14.13</v>
      </c>
      <c r="BB86">
        <v>34.61</v>
      </c>
      <c r="BE86" s="1"/>
      <c r="BF86">
        <v>1</v>
      </c>
      <c r="BH86">
        <v>1</v>
      </c>
      <c r="BM86">
        <v>1</v>
      </c>
      <c r="BS86">
        <v>1</v>
      </c>
      <c r="CB86" s="1"/>
      <c r="CY86" s="1"/>
      <c r="CZ86" s="2"/>
      <c r="DV86" s="1"/>
      <c r="ER86" s="3"/>
      <c r="ES86" s="73">
        <v>84</v>
      </c>
      <c r="ET86" s="74" t="s">
        <v>188</v>
      </c>
      <c r="EU86" s="75" t="s">
        <v>211</v>
      </c>
      <c r="EV86" s="76" t="s">
        <v>222</v>
      </c>
      <c r="EW86" s="77" t="s">
        <v>249</v>
      </c>
      <c r="EX86" s="74" t="s">
        <v>192</v>
      </c>
      <c r="EY86" s="78" t="s">
        <v>193</v>
      </c>
      <c r="EZ86" s="78">
        <v>1</v>
      </c>
      <c r="FA86" s="82"/>
      <c r="FB86" s="82"/>
      <c r="FC86" s="82"/>
      <c r="FD86" s="82">
        <v>1</v>
      </c>
      <c r="FE86" s="82"/>
      <c r="FF86" s="82"/>
      <c r="FG86" s="82"/>
      <c r="FH86" s="82"/>
      <c r="FI86" s="82"/>
      <c r="FJ86" s="82"/>
      <c r="FK86" s="77" t="s">
        <v>194</v>
      </c>
      <c r="FL86" s="77"/>
      <c r="FM86" s="79" t="s">
        <v>199</v>
      </c>
      <c r="FN86" s="79"/>
      <c r="FO86" s="79"/>
      <c r="FP86" s="78"/>
      <c r="FQ86" s="78"/>
      <c r="FR86" s="78"/>
      <c r="FS86" s="78"/>
      <c r="FT86" s="78"/>
      <c r="FU86" s="78">
        <v>1</v>
      </c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>
        <v>1</v>
      </c>
      <c r="GG86" s="78"/>
      <c r="GH86" s="78"/>
      <c r="GI86" s="78"/>
      <c r="GJ86" s="78"/>
      <c r="GK86" s="78">
        <v>1</v>
      </c>
      <c r="GL86" s="78"/>
      <c r="GM86" s="83"/>
      <c r="GN86" s="83"/>
      <c r="GO86" s="83"/>
      <c r="GP86" s="83"/>
      <c r="GQ86" s="83"/>
      <c r="GR86" s="83"/>
      <c r="GS86" s="83"/>
      <c r="GT86" s="83"/>
      <c r="GU86" s="83"/>
      <c r="GV86" s="83"/>
      <c r="GW86" s="83"/>
      <c r="GX86" s="83"/>
      <c r="GY86" s="83"/>
      <c r="GZ86" s="83">
        <v>1</v>
      </c>
      <c r="HA86" s="83"/>
      <c r="HB86" s="83"/>
      <c r="HC86" s="83"/>
      <c r="HD86" s="83"/>
      <c r="HE86" s="83"/>
      <c r="HF86" s="83"/>
      <c r="HG86" s="83"/>
      <c r="HH86" s="83"/>
      <c r="HI86" s="83"/>
      <c r="HJ86" s="76" t="s">
        <v>196</v>
      </c>
      <c r="HK86" s="76" t="s">
        <v>199</v>
      </c>
      <c r="HL86" s="76" t="s">
        <v>196</v>
      </c>
      <c r="HM86" s="76"/>
      <c r="HN86" s="76"/>
      <c r="HO86" s="76"/>
      <c r="HP86" s="75" t="s">
        <v>199</v>
      </c>
      <c r="HQ86" s="75"/>
      <c r="HR86" s="75" t="s">
        <v>210</v>
      </c>
      <c r="HS86" s="75"/>
      <c r="HT86" s="80">
        <v>12</v>
      </c>
      <c r="HU86" s="80">
        <v>1</v>
      </c>
      <c r="HV86" s="80">
        <v>1</v>
      </c>
      <c r="HW86" s="80">
        <v>1</v>
      </c>
      <c r="HX86" s="80"/>
      <c r="HY86" s="80"/>
      <c r="HZ86" s="80">
        <v>1</v>
      </c>
      <c r="IA86" s="80">
        <v>1</v>
      </c>
      <c r="IB86" s="80"/>
      <c r="IC86" s="80"/>
      <c r="ID86" s="80"/>
      <c r="IE86" s="80"/>
      <c r="IF86" s="80">
        <v>1</v>
      </c>
      <c r="IG86" s="80"/>
      <c r="IH86" s="80"/>
      <c r="II86" s="80">
        <v>1</v>
      </c>
      <c r="IJ86" s="81" t="s">
        <v>201</v>
      </c>
      <c r="IK86" s="81" t="s">
        <v>199</v>
      </c>
    </row>
    <row r="87" spans="1:245">
      <c r="A87" s="4">
        <v>85</v>
      </c>
      <c r="B87" s="4">
        <v>1</v>
      </c>
      <c r="C87" s="4"/>
      <c r="D87" s="4" t="s">
        <v>71</v>
      </c>
      <c r="E87" s="4">
        <v>1</v>
      </c>
      <c r="F87" s="4">
        <v>0</v>
      </c>
      <c r="G87" s="4">
        <v>1</v>
      </c>
      <c r="H87" s="4">
        <v>0</v>
      </c>
      <c r="I87" s="4"/>
      <c r="J87" s="4"/>
      <c r="K87" s="4"/>
      <c r="L87" s="1">
        <v>5</v>
      </c>
      <c r="M87">
        <v>1</v>
      </c>
      <c r="N87">
        <v>10</v>
      </c>
      <c r="AE87" s="22">
        <v>3</v>
      </c>
      <c r="AF87" s="22">
        <v>10</v>
      </c>
      <c r="AG87" s="5">
        <v>91.5</v>
      </c>
      <c r="AH87" s="2">
        <v>4.7300000000000004</v>
      </c>
      <c r="AL87">
        <v>12.63</v>
      </c>
      <c r="AQ87">
        <v>6.09</v>
      </c>
      <c r="BE87" s="1"/>
      <c r="BF87">
        <v>1</v>
      </c>
      <c r="BJ87">
        <v>1</v>
      </c>
      <c r="BK87">
        <v>1</v>
      </c>
      <c r="BL87">
        <v>1</v>
      </c>
      <c r="BS87">
        <v>1</v>
      </c>
      <c r="BT87">
        <v>1</v>
      </c>
      <c r="BV87">
        <v>1</v>
      </c>
      <c r="BW87">
        <v>1</v>
      </c>
      <c r="CB87" s="1"/>
      <c r="CY87" s="1"/>
      <c r="CZ87" s="2"/>
      <c r="DV87" s="1"/>
      <c r="ER87" s="3"/>
      <c r="ES87" s="73">
        <v>85</v>
      </c>
      <c r="ET87" s="74" t="s">
        <v>293</v>
      </c>
      <c r="EU87" s="75" t="s">
        <v>247</v>
      </c>
      <c r="EV87" s="76" t="s">
        <v>190</v>
      </c>
      <c r="EW87" s="77" t="s">
        <v>191</v>
      </c>
      <c r="EX87" s="74" t="s">
        <v>206</v>
      </c>
      <c r="EY87" s="78" t="s">
        <v>207</v>
      </c>
      <c r="EZ87" s="78">
        <v>5</v>
      </c>
      <c r="FA87" s="82"/>
      <c r="FB87" s="82"/>
      <c r="FC87" s="82">
        <v>1</v>
      </c>
      <c r="FD87" s="82">
        <v>1</v>
      </c>
      <c r="FE87" s="82">
        <v>1</v>
      </c>
      <c r="FF87" s="82"/>
      <c r="FG87" s="82"/>
      <c r="FH87" s="82"/>
      <c r="FI87" s="82"/>
      <c r="FJ87" s="82"/>
      <c r="FK87" s="77" t="s">
        <v>194</v>
      </c>
      <c r="FL87" s="77"/>
      <c r="FM87" s="79" t="s">
        <v>194</v>
      </c>
      <c r="FN87" s="79" t="s">
        <v>214</v>
      </c>
      <c r="FO87" s="79"/>
      <c r="FP87" s="78">
        <v>1</v>
      </c>
      <c r="FQ87" s="78"/>
      <c r="FR87" s="78">
        <v>1</v>
      </c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78"/>
      <c r="GE87" s="78"/>
      <c r="GF87" s="78"/>
      <c r="GG87" s="78"/>
      <c r="GH87" s="78"/>
      <c r="GI87" s="78"/>
      <c r="GJ87" s="78"/>
      <c r="GK87" s="78"/>
      <c r="GL87" s="78"/>
      <c r="GM87" s="83">
        <v>1</v>
      </c>
      <c r="GN87" s="83"/>
      <c r="GO87" s="83"/>
      <c r="GP87" s="83"/>
      <c r="GQ87" s="83"/>
      <c r="GR87" s="83"/>
      <c r="GS87" s="83"/>
      <c r="GT87" s="83"/>
      <c r="GU87" s="83"/>
      <c r="GV87" s="83"/>
      <c r="GW87" s="83"/>
      <c r="GX87" s="83"/>
      <c r="GY87" s="83"/>
      <c r="GZ87" s="83"/>
      <c r="HA87" s="83"/>
      <c r="HB87" s="83"/>
      <c r="HC87" s="83"/>
      <c r="HD87" s="83"/>
      <c r="HE87" s="83"/>
      <c r="HF87" s="83"/>
      <c r="HG87" s="83"/>
      <c r="HH87" s="83">
        <v>1</v>
      </c>
      <c r="HI87" s="83"/>
      <c r="HJ87" s="76" t="s">
        <v>196</v>
      </c>
      <c r="HK87" s="76" t="s">
        <v>194</v>
      </c>
      <c r="HL87" s="76" t="s">
        <v>196</v>
      </c>
      <c r="HM87" s="76"/>
      <c r="HN87" s="76" t="s">
        <v>294</v>
      </c>
      <c r="HO87" s="76"/>
      <c r="HP87" s="75" t="s">
        <v>199</v>
      </c>
      <c r="HQ87" s="75"/>
      <c r="HR87" s="75" t="s">
        <v>200</v>
      </c>
      <c r="HS87" s="75"/>
      <c r="HT87" s="80">
        <v>4</v>
      </c>
      <c r="HU87" s="80">
        <v>1</v>
      </c>
      <c r="HV87" s="80"/>
      <c r="HW87" s="80"/>
      <c r="HX87" s="80"/>
      <c r="HY87" s="80"/>
      <c r="HZ87" s="80"/>
      <c r="IA87" s="80">
        <v>1</v>
      </c>
      <c r="IB87" s="80"/>
      <c r="IC87" s="80">
        <v>1</v>
      </c>
      <c r="ID87" s="80"/>
      <c r="IE87" s="80">
        <v>1</v>
      </c>
      <c r="IF87" s="80"/>
      <c r="IG87" s="80"/>
      <c r="IH87" s="80"/>
      <c r="II87" s="80"/>
      <c r="IJ87" s="81" t="s">
        <v>201</v>
      </c>
      <c r="IK87" s="81" t="s">
        <v>199</v>
      </c>
    </row>
    <row r="88" spans="1:245">
      <c r="A88" s="6">
        <v>86</v>
      </c>
      <c r="B88" s="6">
        <v>1</v>
      </c>
      <c r="C88" s="6"/>
      <c r="D88" s="6" t="s">
        <v>52</v>
      </c>
      <c r="E88" s="6">
        <v>0</v>
      </c>
      <c r="F88" s="6">
        <v>1</v>
      </c>
      <c r="G88" s="6">
        <v>1</v>
      </c>
      <c r="H88" s="6"/>
      <c r="I88" s="6"/>
      <c r="J88" s="6"/>
      <c r="K88" s="6"/>
      <c r="L88" s="8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23">
        <v>0</v>
      </c>
      <c r="AF88" s="23"/>
      <c r="AG88" s="10">
        <v>21.1</v>
      </c>
      <c r="AH88" s="11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8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8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8"/>
      <c r="CZ88" s="11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8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12"/>
      <c r="ES88" s="92"/>
      <c r="ET88" s="92"/>
      <c r="EU88" s="92"/>
      <c r="EV88" s="92"/>
      <c r="EW88" s="92"/>
      <c r="EX88" s="92"/>
      <c r="EY88" s="92"/>
      <c r="EZ88" s="92"/>
      <c r="FA88" s="92"/>
      <c r="FB88" s="92"/>
      <c r="FC88" s="92"/>
      <c r="FD88" s="92"/>
      <c r="FE88" s="92"/>
      <c r="FF88" s="92"/>
      <c r="FG88" s="92"/>
      <c r="FH88" s="92"/>
      <c r="FI88" s="92"/>
      <c r="FJ88" s="92"/>
      <c r="FK88" s="92"/>
      <c r="FL88" s="92"/>
      <c r="FM88" s="92"/>
      <c r="FN88" s="92"/>
      <c r="FO88" s="92"/>
      <c r="FP88" s="92"/>
      <c r="FQ88" s="92"/>
      <c r="FR88" s="92"/>
      <c r="FS88" s="92"/>
      <c r="FT88" s="92"/>
      <c r="FU88" s="92"/>
      <c r="FV88" s="92"/>
      <c r="FW88" s="92"/>
      <c r="FX88" s="92"/>
      <c r="FY88" s="92"/>
      <c r="FZ88" s="92"/>
      <c r="GA88" s="92"/>
      <c r="GB88" s="92"/>
      <c r="GC88" s="92"/>
      <c r="GD88" s="92"/>
      <c r="GE88" s="92"/>
      <c r="GF88" s="92"/>
      <c r="GG88" s="92"/>
      <c r="GH88" s="92"/>
      <c r="GI88" s="92"/>
      <c r="GJ88" s="92"/>
      <c r="GK88" s="92"/>
      <c r="GL88" s="92"/>
      <c r="GM88" s="92"/>
      <c r="GN88" s="92"/>
      <c r="GO88" s="92"/>
      <c r="GP88" s="92"/>
      <c r="GQ88" s="92"/>
      <c r="GR88" s="92"/>
      <c r="GS88" s="92"/>
      <c r="GT88" s="92"/>
      <c r="GU88" s="92"/>
      <c r="GV88" s="92"/>
      <c r="GW88" s="92"/>
      <c r="GX88" s="92"/>
      <c r="GY88" s="92"/>
      <c r="GZ88" s="92"/>
      <c r="HA88" s="92"/>
      <c r="HB88" s="92"/>
      <c r="HC88" s="92"/>
      <c r="HD88" s="92"/>
      <c r="HE88" s="92"/>
      <c r="HF88" s="92"/>
      <c r="HG88" s="92"/>
      <c r="HH88" s="92"/>
      <c r="HI88" s="92"/>
      <c r="HJ88" s="92"/>
      <c r="HK88" s="92"/>
      <c r="HL88" s="92"/>
      <c r="HM88" s="92"/>
      <c r="HN88" s="92"/>
      <c r="HO88" s="92"/>
      <c r="HP88" s="92"/>
      <c r="HQ88" s="92"/>
      <c r="HR88" s="92"/>
      <c r="HS88" s="92"/>
      <c r="HT88" s="92"/>
      <c r="HU88" s="92"/>
      <c r="HV88" s="92"/>
      <c r="HW88" s="92"/>
      <c r="HX88" s="92"/>
      <c r="HY88" s="92"/>
      <c r="HZ88" s="92"/>
      <c r="IA88" s="92"/>
      <c r="IB88" s="92"/>
      <c r="IC88" s="92"/>
      <c r="ID88" s="92"/>
      <c r="IE88" s="92"/>
      <c r="IF88" s="92"/>
      <c r="IG88" s="92"/>
      <c r="IH88" s="92"/>
      <c r="II88" s="92"/>
      <c r="IJ88" s="92"/>
      <c r="IK88" s="92"/>
    </row>
    <row r="89" spans="1:245">
      <c r="A89" s="6">
        <v>87</v>
      </c>
      <c r="B89" s="6">
        <v>1</v>
      </c>
      <c r="C89" s="6"/>
      <c r="D89" s="6" t="s">
        <v>52</v>
      </c>
      <c r="E89" s="6">
        <v>1</v>
      </c>
      <c r="F89" s="6">
        <v>0</v>
      </c>
      <c r="G89" s="6">
        <v>1</v>
      </c>
      <c r="H89" s="6"/>
      <c r="I89" s="6"/>
      <c r="J89" s="6"/>
      <c r="K89" s="6"/>
      <c r="L89" s="8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23">
        <v>0</v>
      </c>
      <c r="AF89" s="23"/>
      <c r="AG89" s="10">
        <v>23.1</v>
      </c>
      <c r="AH89" s="11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8"/>
      <c r="BF89" s="9"/>
      <c r="BG89" s="9"/>
      <c r="BH89" s="9">
        <v>1</v>
      </c>
      <c r="BI89" s="9"/>
      <c r="BJ89" s="9"/>
      <c r="BK89" s="9"/>
      <c r="BL89" s="9"/>
      <c r="BM89" s="9"/>
      <c r="BN89" s="9">
        <v>1</v>
      </c>
      <c r="BO89" s="9"/>
      <c r="BP89" s="9"/>
      <c r="BQ89" s="9"/>
      <c r="BR89" s="9">
        <v>1</v>
      </c>
      <c r="BS89" s="9"/>
      <c r="BT89" s="9"/>
      <c r="BU89" s="9"/>
      <c r="BV89" s="9">
        <v>1</v>
      </c>
      <c r="BW89" s="9">
        <v>1</v>
      </c>
      <c r="BX89" s="9"/>
      <c r="BY89" s="9"/>
      <c r="BZ89" s="9"/>
      <c r="CA89" s="9"/>
      <c r="CB89" s="8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8"/>
      <c r="CZ89" s="11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8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12"/>
      <c r="ES89" s="92"/>
      <c r="ET89" s="92"/>
      <c r="EU89" s="92"/>
      <c r="EV89" s="92"/>
      <c r="EW89" s="92"/>
      <c r="EX89" s="92"/>
      <c r="EY89" s="92"/>
      <c r="EZ89" s="92"/>
      <c r="FA89" s="92"/>
      <c r="FB89" s="92"/>
      <c r="FC89" s="92"/>
      <c r="FD89" s="92"/>
      <c r="FE89" s="92"/>
      <c r="FF89" s="92"/>
      <c r="FG89" s="92"/>
      <c r="FH89" s="92"/>
      <c r="FI89" s="92"/>
      <c r="FJ89" s="92"/>
      <c r="FK89" s="92"/>
      <c r="FL89" s="92"/>
      <c r="FM89" s="92"/>
      <c r="FN89" s="92"/>
      <c r="FO89" s="92"/>
      <c r="FP89" s="92"/>
      <c r="FQ89" s="92"/>
      <c r="FR89" s="92"/>
      <c r="FS89" s="92"/>
      <c r="FT89" s="92"/>
      <c r="FU89" s="92"/>
      <c r="FV89" s="92"/>
      <c r="FW89" s="92"/>
      <c r="FX89" s="92"/>
      <c r="FY89" s="92"/>
      <c r="FZ89" s="92"/>
      <c r="GA89" s="92"/>
      <c r="GB89" s="92"/>
      <c r="GC89" s="92"/>
      <c r="GD89" s="92"/>
      <c r="GE89" s="92"/>
      <c r="GF89" s="92"/>
      <c r="GG89" s="92"/>
      <c r="GH89" s="92"/>
      <c r="GI89" s="92"/>
      <c r="GJ89" s="92"/>
      <c r="GK89" s="92"/>
      <c r="GL89" s="92"/>
      <c r="GM89" s="92"/>
      <c r="GN89" s="92"/>
      <c r="GO89" s="92"/>
      <c r="GP89" s="92"/>
      <c r="GQ89" s="92"/>
      <c r="GR89" s="92"/>
      <c r="GS89" s="92"/>
      <c r="GT89" s="92"/>
      <c r="GU89" s="92"/>
      <c r="GV89" s="92"/>
      <c r="GW89" s="92"/>
      <c r="GX89" s="92"/>
      <c r="GY89" s="92"/>
      <c r="GZ89" s="92"/>
      <c r="HA89" s="92"/>
      <c r="HB89" s="92"/>
      <c r="HC89" s="92"/>
      <c r="HD89" s="92"/>
      <c r="HE89" s="92"/>
      <c r="HF89" s="92"/>
      <c r="HG89" s="92"/>
      <c r="HH89" s="92"/>
      <c r="HI89" s="92"/>
      <c r="HJ89" s="92"/>
      <c r="HK89" s="92"/>
      <c r="HL89" s="92"/>
      <c r="HM89" s="92"/>
      <c r="HN89" s="92"/>
      <c r="HO89" s="92"/>
      <c r="HP89" s="92"/>
      <c r="HQ89" s="92"/>
      <c r="HR89" s="92"/>
      <c r="HS89" s="92"/>
      <c r="HT89" s="92"/>
      <c r="HU89" s="92"/>
      <c r="HV89" s="92"/>
      <c r="HW89" s="92"/>
      <c r="HX89" s="92"/>
      <c r="HY89" s="92"/>
      <c r="HZ89" s="92"/>
      <c r="IA89" s="92"/>
      <c r="IB89" s="92"/>
      <c r="IC89" s="92"/>
      <c r="ID89" s="92"/>
      <c r="IE89" s="92"/>
      <c r="IF89" s="92"/>
      <c r="IG89" s="92"/>
      <c r="IH89" s="92"/>
      <c r="II89" s="92"/>
      <c r="IJ89" s="92"/>
      <c r="IK89" s="92"/>
    </row>
    <row r="90" spans="1:245">
      <c r="A90" s="6">
        <v>88</v>
      </c>
      <c r="B90" s="6">
        <v>1</v>
      </c>
      <c r="C90" s="6"/>
      <c r="D90" s="6" t="s">
        <v>52</v>
      </c>
      <c r="E90" s="6">
        <v>0</v>
      </c>
      <c r="F90" s="6">
        <v>1</v>
      </c>
      <c r="G90" s="6">
        <v>1</v>
      </c>
      <c r="H90" s="6"/>
      <c r="I90" s="6"/>
      <c r="J90" s="6"/>
      <c r="K90" s="6"/>
      <c r="L90" s="8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23">
        <v>0</v>
      </c>
      <c r="AF90" s="23"/>
      <c r="AG90" s="10">
        <v>32.1</v>
      </c>
      <c r="AH90" s="11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8"/>
      <c r="BF90" s="9"/>
      <c r="BG90" s="9"/>
      <c r="BH90" s="9">
        <v>1</v>
      </c>
      <c r="BI90" s="9"/>
      <c r="BJ90" s="9"/>
      <c r="BK90" s="9"/>
      <c r="BL90" s="9"/>
      <c r="BM90" s="9">
        <v>1</v>
      </c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8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8"/>
      <c r="CZ90" s="11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8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1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  <c r="GO90" s="92"/>
      <c r="GP90" s="92"/>
      <c r="GQ90" s="92"/>
      <c r="GR90" s="92"/>
      <c r="GS90" s="92"/>
      <c r="GT90" s="92"/>
      <c r="GU90" s="92"/>
      <c r="GV90" s="92"/>
      <c r="GW90" s="92"/>
      <c r="GX90" s="92"/>
      <c r="GY90" s="92"/>
      <c r="GZ90" s="92"/>
      <c r="HA90" s="92"/>
      <c r="HB90" s="92"/>
      <c r="HC90" s="92"/>
      <c r="HD90" s="92"/>
      <c r="HE90" s="92"/>
      <c r="HF90" s="92"/>
      <c r="HG90" s="92"/>
      <c r="HH90" s="92"/>
      <c r="HI90" s="92"/>
      <c r="HJ90" s="92"/>
      <c r="HK90" s="92"/>
      <c r="HL90" s="92"/>
      <c r="HM90" s="92"/>
      <c r="HN90" s="92"/>
      <c r="HO90" s="92"/>
      <c r="HP90" s="92"/>
      <c r="HQ90" s="92"/>
      <c r="HR90" s="92"/>
      <c r="HS90" s="92"/>
      <c r="HT90" s="92"/>
      <c r="HU90" s="92"/>
      <c r="HV90" s="92"/>
      <c r="HW90" s="92"/>
      <c r="HX90" s="92"/>
      <c r="HY90" s="92"/>
      <c r="HZ90" s="92"/>
      <c r="IA90" s="92"/>
      <c r="IB90" s="92"/>
      <c r="IC90" s="92"/>
      <c r="ID90" s="92"/>
      <c r="IE90" s="92"/>
      <c r="IF90" s="92"/>
      <c r="IG90" s="92"/>
      <c r="IH90" s="92"/>
      <c r="II90" s="92"/>
      <c r="IJ90" s="92"/>
      <c r="IK90" s="92"/>
    </row>
    <row r="91" spans="1:245">
      <c r="A91" s="6">
        <v>89</v>
      </c>
      <c r="B91" s="6">
        <v>2</v>
      </c>
      <c r="C91" s="6"/>
      <c r="D91" s="6" t="s">
        <v>52</v>
      </c>
      <c r="E91" s="6">
        <v>1</v>
      </c>
      <c r="F91" s="6">
        <v>0</v>
      </c>
      <c r="G91" s="6">
        <v>1</v>
      </c>
      <c r="H91" s="6"/>
      <c r="I91" s="6"/>
      <c r="J91" s="6"/>
      <c r="K91" s="6"/>
      <c r="L91" s="8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23">
        <v>0</v>
      </c>
      <c r="AF91" s="23"/>
      <c r="AG91" s="10">
        <v>25.6</v>
      </c>
      <c r="AH91" s="11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8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8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8"/>
      <c r="CZ91" s="11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8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1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92"/>
      <c r="FG91" s="92"/>
      <c r="FH91" s="92"/>
      <c r="FI91" s="92"/>
      <c r="FJ91" s="92"/>
      <c r="FK91" s="92"/>
      <c r="FL91" s="92"/>
      <c r="FM91" s="92"/>
      <c r="FN91" s="92"/>
      <c r="FO91" s="92"/>
      <c r="FP91" s="92"/>
      <c r="FQ91" s="92"/>
      <c r="FR91" s="92"/>
      <c r="FS91" s="92"/>
      <c r="FT91" s="92"/>
      <c r="FU91" s="92"/>
      <c r="FV91" s="92"/>
      <c r="FW91" s="92"/>
      <c r="FX91" s="92"/>
      <c r="FY91" s="92"/>
      <c r="FZ91" s="92"/>
      <c r="GA91" s="92"/>
      <c r="GB91" s="92"/>
      <c r="GC91" s="92"/>
      <c r="GD91" s="92"/>
      <c r="GE91" s="92"/>
      <c r="GF91" s="92"/>
      <c r="GG91" s="92"/>
      <c r="GH91" s="92"/>
      <c r="GI91" s="92"/>
      <c r="GJ91" s="92"/>
      <c r="GK91" s="92"/>
      <c r="GL91" s="92"/>
      <c r="GM91" s="92"/>
      <c r="GN91" s="92"/>
      <c r="GO91" s="92"/>
      <c r="GP91" s="92"/>
      <c r="GQ91" s="92"/>
      <c r="GR91" s="92"/>
      <c r="GS91" s="92"/>
      <c r="GT91" s="92"/>
      <c r="GU91" s="92"/>
      <c r="GV91" s="92"/>
      <c r="GW91" s="92"/>
      <c r="GX91" s="92"/>
      <c r="GY91" s="92"/>
      <c r="GZ91" s="92"/>
      <c r="HA91" s="92"/>
      <c r="HB91" s="92"/>
      <c r="HC91" s="92"/>
      <c r="HD91" s="92"/>
      <c r="HE91" s="92"/>
      <c r="HF91" s="92"/>
      <c r="HG91" s="92"/>
      <c r="HH91" s="92"/>
      <c r="HI91" s="92"/>
      <c r="HJ91" s="92"/>
      <c r="HK91" s="92"/>
      <c r="HL91" s="92"/>
      <c r="HM91" s="92"/>
      <c r="HN91" s="92"/>
      <c r="HO91" s="92"/>
      <c r="HP91" s="92"/>
      <c r="HQ91" s="92"/>
      <c r="HR91" s="92"/>
      <c r="HS91" s="92"/>
      <c r="HT91" s="92"/>
      <c r="HU91" s="92"/>
      <c r="HV91" s="92"/>
      <c r="HW91" s="92"/>
      <c r="HX91" s="92"/>
      <c r="HY91" s="92"/>
      <c r="HZ91" s="92"/>
      <c r="IA91" s="92"/>
      <c r="IB91" s="92"/>
      <c r="IC91" s="92"/>
      <c r="ID91" s="92"/>
      <c r="IE91" s="92"/>
      <c r="IF91" s="92"/>
      <c r="IG91" s="92"/>
      <c r="IH91" s="92"/>
      <c r="II91" s="92"/>
      <c r="IJ91" s="92"/>
      <c r="IK91" s="92"/>
    </row>
    <row r="92" spans="1:245">
      <c r="A92" s="61">
        <v>90</v>
      </c>
      <c r="B92" s="61">
        <v>1</v>
      </c>
      <c r="C92" s="61"/>
      <c r="D92" s="61" t="s">
        <v>71</v>
      </c>
      <c r="E92" s="61">
        <v>0</v>
      </c>
      <c r="F92" s="61">
        <v>1</v>
      </c>
      <c r="G92" s="61">
        <v>1</v>
      </c>
      <c r="H92" s="61">
        <v>1</v>
      </c>
      <c r="I92" s="61" t="s">
        <v>82</v>
      </c>
      <c r="J92" s="61"/>
      <c r="K92" s="61"/>
      <c r="L92" s="62">
        <v>14</v>
      </c>
      <c r="M92" s="63">
        <v>15</v>
      </c>
      <c r="N92" s="63">
        <v>16</v>
      </c>
      <c r="O92" s="63">
        <v>3</v>
      </c>
      <c r="P92" s="63">
        <v>7</v>
      </c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4">
        <v>5</v>
      </c>
      <c r="AF92" s="64">
        <v>7</v>
      </c>
      <c r="AG92" s="65">
        <v>172.4</v>
      </c>
      <c r="AH92" s="66"/>
      <c r="AI92" s="63"/>
      <c r="AJ92" s="63">
        <v>10.53</v>
      </c>
      <c r="AK92" s="63"/>
      <c r="AL92" s="63"/>
      <c r="AM92" s="63"/>
      <c r="AN92" s="63">
        <v>18.309999999999999</v>
      </c>
      <c r="AO92" s="63"/>
      <c r="AP92" s="63"/>
      <c r="AQ92" s="63"/>
      <c r="AR92" s="63"/>
      <c r="AS92" s="63"/>
      <c r="AT92" s="63"/>
      <c r="AU92" s="63">
        <v>19.88</v>
      </c>
      <c r="AV92" s="63">
        <v>10.01</v>
      </c>
      <c r="AW92" s="63">
        <v>46.47</v>
      </c>
      <c r="AX92" s="63"/>
      <c r="AY92" s="63"/>
      <c r="AZ92" s="63"/>
      <c r="BA92" s="63"/>
      <c r="BB92" s="63"/>
      <c r="BC92" s="63"/>
      <c r="BD92" s="63"/>
      <c r="BE92" s="62"/>
      <c r="BF92" s="63"/>
      <c r="BG92" s="63"/>
      <c r="BH92" s="63"/>
      <c r="BI92" s="63">
        <v>1</v>
      </c>
      <c r="BJ92" s="63"/>
      <c r="BK92" s="63"/>
      <c r="BL92" s="63"/>
      <c r="BM92" s="63"/>
      <c r="BN92" s="63">
        <v>1</v>
      </c>
      <c r="BO92" s="63"/>
      <c r="BP92" s="63"/>
      <c r="BQ92" s="63">
        <v>1</v>
      </c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2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2"/>
      <c r="CZ92" s="66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2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7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2"/>
      <c r="FE92" s="92"/>
      <c r="FF92" s="92"/>
      <c r="FG92" s="92"/>
      <c r="FH92" s="92"/>
      <c r="FI92" s="92"/>
      <c r="FJ92" s="92"/>
      <c r="FK92" s="92"/>
      <c r="FL92" s="92"/>
      <c r="FM92" s="92"/>
      <c r="FN92" s="92"/>
      <c r="FO92" s="92"/>
      <c r="FP92" s="92"/>
      <c r="FQ92" s="92"/>
      <c r="FR92" s="92"/>
      <c r="FS92" s="92"/>
      <c r="FT92" s="92"/>
      <c r="FU92" s="92"/>
      <c r="FV92" s="92"/>
      <c r="FW92" s="92"/>
      <c r="FX92" s="92"/>
      <c r="FY92" s="92"/>
      <c r="FZ92" s="92"/>
      <c r="GA92" s="92"/>
      <c r="GB92" s="92"/>
      <c r="GC92" s="92"/>
      <c r="GD92" s="92"/>
      <c r="GE92" s="92"/>
      <c r="GF92" s="92"/>
      <c r="GG92" s="92"/>
      <c r="GH92" s="92"/>
      <c r="GI92" s="92"/>
      <c r="GJ92" s="92"/>
      <c r="GK92" s="92"/>
      <c r="GL92" s="92"/>
      <c r="GM92" s="92"/>
      <c r="GN92" s="92"/>
      <c r="GO92" s="92"/>
      <c r="GP92" s="92"/>
      <c r="GQ92" s="92"/>
      <c r="GR92" s="92"/>
      <c r="GS92" s="92"/>
      <c r="GT92" s="92"/>
      <c r="GU92" s="92"/>
      <c r="GV92" s="92"/>
      <c r="GW92" s="92"/>
      <c r="GX92" s="92"/>
      <c r="GY92" s="92"/>
      <c r="GZ92" s="92"/>
      <c r="HA92" s="92"/>
      <c r="HB92" s="92"/>
      <c r="HC92" s="92"/>
      <c r="HD92" s="92"/>
      <c r="HE92" s="92"/>
      <c r="HF92" s="92"/>
      <c r="HG92" s="92"/>
      <c r="HH92" s="92"/>
      <c r="HI92" s="92"/>
      <c r="HJ92" s="92"/>
      <c r="HK92" s="92"/>
      <c r="HL92" s="92"/>
      <c r="HM92" s="92"/>
      <c r="HN92" s="92"/>
      <c r="HO92" s="92"/>
      <c r="HP92" s="92"/>
      <c r="HQ92" s="92"/>
      <c r="HR92" s="92"/>
      <c r="HS92" s="92"/>
      <c r="HT92" s="92"/>
      <c r="HU92" s="92"/>
      <c r="HV92" s="92"/>
      <c r="HW92" s="92"/>
      <c r="HX92" s="92"/>
      <c r="HY92" s="92"/>
      <c r="HZ92" s="92"/>
      <c r="IA92" s="92"/>
      <c r="IB92" s="92"/>
      <c r="IC92" s="92"/>
      <c r="ID92" s="92"/>
      <c r="IE92" s="92"/>
      <c r="IF92" s="92"/>
      <c r="IG92" s="92"/>
      <c r="IH92" s="92"/>
      <c r="II92" s="92"/>
      <c r="IJ92" s="92"/>
      <c r="IK92" s="92"/>
    </row>
    <row r="93" spans="1:245">
      <c r="A93" s="6">
        <v>91</v>
      </c>
      <c r="B93" s="6">
        <v>2</v>
      </c>
      <c r="C93" s="6"/>
      <c r="D93" s="6" t="s">
        <v>52</v>
      </c>
      <c r="E93" s="6">
        <v>1</v>
      </c>
      <c r="F93" s="6">
        <v>0</v>
      </c>
      <c r="G93" s="6">
        <v>1</v>
      </c>
      <c r="H93" s="6"/>
      <c r="I93" s="6"/>
      <c r="J93" s="6"/>
      <c r="K93" s="6"/>
      <c r="L93" s="8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23">
        <v>0</v>
      </c>
      <c r="AF93" s="23"/>
      <c r="AG93" s="10">
        <v>25</v>
      </c>
      <c r="AH93" s="11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8"/>
      <c r="BF93" s="9"/>
      <c r="BG93" s="9"/>
      <c r="BH93" s="9">
        <v>1</v>
      </c>
      <c r="BI93" s="9"/>
      <c r="BJ93" s="9"/>
      <c r="BK93" s="9">
        <v>1</v>
      </c>
      <c r="BL93" s="9"/>
      <c r="BM93" s="9"/>
      <c r="BN93" s="9">
        <v>1</v>
      </c>
      <c r="BO93" s="9"/>
      <c r="BP93" s="9"/>
      <c r="BQ93" s="9"/>
      <c r="BR93" s="9"/>
      <c r="BS93" s="9"/>
      <c r="BT93" s="9"/>
      <c r="BU93" s="9">
        <v>1</v>
      </c>
      <c r="BV93" s="9"/>
      <c r="BW93" s="9"/>
      <c r="BX93" s="9"/>
      <c r="BY93" s="9"/>
      <c r="BZ93" s="9"/>
      <c r="CA93" s="9"/>
      <c r="CB93" s="8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8"/>
      <c r="CZ93" s="11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8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1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2"/>
      <c r="FG93" s="92"/>
      <c r="FH93" s="92"/>
      <c r="FI93" s="92"/>
      <c r="FJ93" s="92"/>
      <c r="FK93" s="92"/>
      <c r="FL93" s="92"/>
      <c r="FM93" s="92"/>
      <c r="FN93" s="92"/>
      <c r="FO93" s="92"/>
      <c r="FP93" s="92"/>
      <c r="FQ93" s="92"/>
      <c r="FR93" s="92"/>
      <c r="FS93" s="92"/>
      <c r="FT93" s="92"/>
      <c r="FU93" s="92"/>
      <c r="FV93" s="92"/>
      <c r="FW93" s="92"/>
      <c r="FX93" s="92"/>
      <c r="FY93" s="92"/>
      <c r="FZ93" s="92"/>
      <c r="GA93" s="92"/>
      <c r="GB93" s="92"/>
      <c r="GC93" s="92"/>
      <c r="GD93" s="92"/>
      <c r="GE93" s="92"/>
      <c r="GF93" s="92"/>
      <c r="GG93" s="92"/>
      <c r="GH93" s="92"/>
      <c r="GI93" s="92"/>
      <c r="GJ93" s="92"/>
      <c r="GK93" s="92"/>
      <c r="GL93" s="92"/>
      <c r="GM93" s="92"/>
      <c r="GN93" s="92"/>
      <c r="GO93" s="92"/>
      <c r="GP93" s="92"/>
      <c r="GQ93" s="92"/>
      <c r="GR93" s="92"/>
      <c r="GS93" s="92"/>
      <c r="GT93" s="92"/>
      <c r="GU93" s="92"/>
      <c r="GV93" s="92"/>
      <c r="GW93" s="92"/>
      <c r="GX93" s="92"/>
      <c r="GY93" s="92"/>
      <c r="GZ93" s="92"/>
      <c r="HA93" s="92"/>
      <c r="HB93" s="92"/>
      <c r="HC93" s="92"/>
      <c r="HD93" s="92"/>
      <c r="HE93" s="92"/>
      <c r="HF93" s="92"/>
      <c r="HG93" s="92"/>
      <c r="HH93" s="92"/>
      <c r="HI93" s="92"/>
      <c r="HJ93" s="92"/>
      <c r="HK93" s="92"/>
      <c r="HL93" s="92"/>
      <c r="HM93" s="92"/>
      <c r="HN93" s="92"/>
      <c r="HO93" s="92"/>
      <c r="HP93" s="92"/>
      <c r="HQ93" s="92"/>
      <c r="HR93" s="92"/>
      <c r="HS93" s="92"/>
      <c r="HT93" s="92"/>
      <c r="HU93" s="92"/>
      <c r="HV93" s="92"/>
      <c r="HW93" s="92"/>
      <c r="HX93" s="92"/>
      <c r="HY93" s="92"/>
      <c r="HZ93" s="92"/>
      <c r="IA93" s="92"/>
      <c r="IB93" s="92"/>
      <c r="IC93" s="92"/>
      <c r="ID93" s="92"/>
      <c r="IE93" s="92"/>
      <c r="IF93" s="92"/>
      <c r="IG93" s="92"/>
      <c r="IH93" s="92"/>
      <c r="II93" s="92"/>
      <c r="IJ93" s="92"/>
      <c r="IK93" s="92"/>
    </row>
    <row r="94" spans="1:245">
      <c r="A94" s="61">
        <v>92</v>
      </c>
      <c r="B94" s="61">
        <v>2</v>
      </c>
      <c r="C94" s="61"/>
      <c r="D94" s="61" t="s">
        <v>52</v>
      </c>
      <c r="E94" s="61">
        <v>0</v>
      </c>
      <c r="F94" s="61">
        <v>1</v>
      </c>
      <c r="G94" s="61">
        <v>1</v>
      </c>
      <c r="H94" s="61">
        <v>1</v>
      </c>
      <c r="I94" s="61" t="s">
        <v>82</v>
      </c>
      <c r="J94" s="61"/>
      <c r="K94" s="61"/>
      <c r="L94" s="62">
        <v>11</v>
      </c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4">
        <v>1</v>
      </c>
      <c r="AF94" s="64">
        <v>11</v>
      </c>
      <c r="AG94" s="65">
        <v>58.3</v>
      </c>
      <c r="AH94" s="66"/>
      <c r="AI94" s="63"/>
      <c r="AJ94" s="63"/>
      <c r="AK94" s="63"/>
      <c r="AL94" s="63"/>
      <c r="AM94" s="63"/>
      <c r="AN94" s="63"/>
      <c r="AO94" s="63"/>
      <c r="AP94" s="63"/>
      <c r="AQ94" s="63"/>
      <c r="AR94" s="63">
        <v>19.21</v>
      </c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2"/>
      <c r="BF94" s="63">
        <v>1</v>
      </c>
      <c r="BG94" s="63"/>
      <c r="BH94" s="63"/>
      <c r="BI94" s="63">
        <v>1</v>
      </c>
      <c r="BJ94" s="63">
        <v>1</v>
      </c>
      <c r="BK94" s="63">
        <v>1</v>
      </c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>
        <v>1</v>
      </c>
      <c r="BX94" s="63"/>
      <c r="BY94" s="63"/>
      <c r="BZ94" s="63"/>
      <c r="CA94" s="63"/>
      <c r="CB94" s="62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2"/>
      <c r="CZ94" s="66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2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7"/>
      <c r="ES94" s="92"/>
      <c r="ET94" s="92"/>
      <c r="EU94" s="92"/>
      <c r="EV94" s="92"/>
      <c r="EW94" s="92"/>
      <c r="EX94" s="92"/>
      <c r="EY94" s="92"/>
      <c r="EZ94" s="92"/>
      <c r="FA94" s="92"/>
      <c r="FB94" s="92"/>
      <c r="FC94" s="92"/>
      <c r="FD94" s="92"/>
      <c r="FE94" s="92"/>
      <c r="FF94" s="92"/>
      <c r="FG94" s="92"/>
      <c r="FH94" s="92"/>
      <c r="FI94" s="92"/>
      <c r="FJ94" s="92"/>
      <c r="FK94" s="92"/>
      <c r="FL94" s="92"/>
      <c r="FM94" s="92"/>
      <c r="FN94" s="92"/>
      <c r="FO94" s="92"/>
      <c r="FP94" s="92"/>
      <c r="FQ94" s="92"/>
      <c r="FR94" s="92"/>
      <c r="FS94" s="92"/>
      <c r="FT94" s="92"/>
      <c r="FU94" s="92"/>
      <c r="FV94" s="92"/>
      <c r="FW94" s="92"/>
      <c r="FX94" s="92"/>
      <c r="FY94" s="92"/>
      <c r="FZ94" s="92"/>
      <c r="GA94" s="92"/>
      <c r="GB94" s="92"/>
      <c r="GC94" s="92"/>
      <c r="GD94" s="92"/>
      <c r="GE94" s="92"/>
      <c r="GF94" s="92"/>
      <c r="GG94" s="92"/>
      <c r="GH94" s="92"/>
      <c r="GI94" s="92"/>
      <c r="GJ94" s="92"/>
      <c r="GK94" s="92"/>
      <c r="GL94" s="92"/>
      <c r="GM94" s="92"/>
      <c r="GN94" s="92"/>
      <c r="GO94" s="92"/>
      <c r="GP94" s="92"/>
      <c r="GQ94" s="92"/>
      <c r="GR94" s="92"/>
      <c r="GS94" s="92"/>
      <c r="GT94" s="92"/>
      <c r="GU94" s="92"/>
      <c r="GV94" s="92"/>
      <c r="GW94" s="92"/>
      <c r="GX94" s="92"/>
      <c r="GY94" s="92"/>
      <c r="GZ94" s="92"/>
      <c r="HA94" s="92"/>
      <c r="HB94" s="92"/>
      <c r="HC94" s="92"/>
      <c r="HD94" s="92"/>
      <c r="HE94" s="92"/>
      <c r="HF94" s="92"/>
      <c r="HG94" s="92"/>
      <c r="HH94" s="92"/>
      <c r="HI94" s="92"/>
      <c r="HJ94" s="92"/>
      <c r="HK94" s="92"/>
      <c r="HL94" s="92"/>
      <c r="HM94" s="92"/>
      <c r="HN94" s="92"/>
      <c r="HO94" s="92"/>
      <c r="HP94" s="92"/>
      <c r="HQ94" s="92"/>
      <c r="HR94" s="92"/>
      <c r="HS94" s="92"/>
      <c r="HT94" s="92"/>
      <c r="HU94" s="92"/>
      <c r="HV94" s="92"/>
      <c r="HW94" s="92"/>
      <c r="HX94" s="92"/>
      <c r="HY94" s="92"/>
      <c r="HZ94" s="92"/>
      <c r="IA94" s="92"/>
      <c r="IB94" s="92"/>
      <c r="IC94" s="92"/>
      <c r="ID94" s="92"/>
      <c r="IE94" s="92"/>
      <c r="IF94" s="92"/>
      <c r="IG94" s="92"/>
      <c r="IH94" s="92"/>
      <c r="II94" s="92"/>
      <c r="IJ94" s="92"/>
      <c r="IK94" s="92"/>
    </row>
    <row r="95" spans="1:245">
      <c r="A95" s="47">
        <v>93</v>
      </c>
      <c r="B95" s="47">
        <v>1</v>
      </c>
      <c r="C95" s="47"/>
      <c r="D95" s="47" t="s">
        <v>71</v>
      </c>
      <c r="E95" s="47">
        <v>1</v>
      </c>
      <c r="F95" s="47">
        <v>0</v>
      </c>
      <c r="G95" s="47">
        <v>1</v>
      </c>
      <c r="H95" s="47">
        <v>1</v>
      </c>
      <c r="I95" s="47" t="s">
        <v>72</v>
      </c>
      <c r="J95" s="47"/>
      <c r="K95" s="47"/>
      <c r="L95" s="48">
        <v>1</v>
      </c>
      <c r="M95" s="49">
        <v>2</v>
      </c>
      <c r="N95" s="49">
        <v>3</v>
      </c>
      <c r="O95" s="49">
        <v>8</v>
      </c>
      <c r="P95" s="49">
        <v>10</v>
      </c>
      <c r="Q95" s="49">
        <v>9</v>
      </c>
      <c r="R95" s="49">
        <v>15</v>
      </c>
      <c r="S95" s="49">
        <v>16</v>
      </c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50">
        <v>8</v>
      </c>
      <c r="AF95" s="50">
        <v>16</v>
      </c>
      <c r="AG95" s="51">
        <v>255.6</v>
      </c>
      <c r="AH95" s="52">
        <v>77.290000000000006</v>
      </c>
      <c r="AI95" s="49">
        <v>37.15</v>
      </c>
      <c r="AJ95" s="49">
        <v>39.090000000000003</v>
      </c>
      <c r="AK95" s="49"/>
      <c r="AL95" s="49"/>
      <c r="AM95" s="49"/>
      <c r="AN95" s="49"/>
      <c r="AO95" s="49">
        <v>4.28</v>
      </c>
      <c r="AP95" s="49">
        <v>15.93</v>
      </c>
      <c r="AQ95" s="49">
        <v>17.71</v>
      </c>
      <c r="AR95" s="49"/>
      <c r="AS95" s="49"/>
      <c r="AT95" s="49"/>
      <c r="AU95" s="49"/>
      <c r="AV95" s="49">
        <v>3.18</v>
      </c>
      <c r="AW95" s="49">
        <v>5.95</v>
      </c>
      <c r="AX95" s="49"/>
      <c r="AY95" s="49"/>
      <c r="AZ95" s="49"/>
      <c r="BA95" s="49"/>
      <c r="BB95" s="49"/>
      <c r="BC95" s="49"/>
      <c r="BD95" s="49"/>
      <c r="BE95" s="48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8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8"/>
      <c r="CZ95" s="52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8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53"/>
      <c r="ES95" s="92"/>
      <c r="ET95" s="92"/>
      <c r="EU95" s="92"/>
      <c r="EV95" s="92"/>
      <c r="EW95" s="92"/>
      <c r="EX95" s="92"/>
      <c r="EY95" s="92"/>
      <c r="EZ95" s="92"/>
      <c r="FA95" s="92"/>
      <c r="FB95" s="92"/>
      <c r="FC95" s="92"/>
      <c r="FD95" s="92"/>
      <c r="FE95" s="92"/>
      <c r="FF95" s="92"/>
      <c r="FG95" s="92"/>
      <c r="FH95" s="92"/>
      <c r="FI95" s="92"/>
      <c r="FJ95" s="92"/>
      <c r="FK95" s="92"/>
      <c r="FL95" s="92"/>
      <c r="FM95" s="92"/>
      <c r="FN95" s="92"/>
      <c r="FO95" s="92"/>
      <c r="FP95" s="92"/>
      <c r="FQ95" s="92"/>
      <c r="FR95" s="92"/>
      <c r="FS95" s="92"/>
      <c r="FT95" s="92"/>
      <c r="FU95" s="92"/>
      <c r="FV95" s="92"/>
      <c r="FW95" s="92"/>
      <c r="FX95" s="92"/>
      <c r="FY95" s="92"/>
      <c r="FZ95" s="92"/>
      <c r="GA95" s="92"/>
      <c r="GB95" s="92"/>
      <c r="GC95" s="92"/>
      <c r="GD95" s="92"/>
      <c r="GE95" s="92"/>
      <c r="GF95" s="92"/>
      <c r="GG95" s="92"/>
      <c r="GH95" s="92"/>
      <c r="GI95" s="92"/>
      <c r="GJ95" s="92"/>
      <c r="GK95" s="92"/>
      <c r="GL95" s="92"/>
      <c r="GM95" s="92"/>
      <c r="GN95" s="92"/>
      <c r="GO95" s="92"/>
      <c r="GP95" s="92"/>
      <c r="GQ95" s="92"/>
      <c r="GR95" s="92"/>
      <c r="GS95" s="92"/>
      <c r="GT95" s="92"/>
      <c r="GU95" s="92"/>
      <c r="GV95" s="92"/>
      <c r="GW95" s="92"/>
      <c r="GX95" s="92"/>
      <c r="GY95" s="92"/>
      <c r="GZ95" s="92"/>
      <c r="HA95" s="92"/>
      <c r="HB95" s="92"/>
      <c r="HC95" s="92"/>
      <c r="HD95" s="92"/>
      <c r="HE95" s="92"/>
      <c r="HF95" s="92"/>
      <c r="HG95" s="92"/>
      <c r="HH95" s="92"/>
      <c r="HI95" s="92"/>
      <c r="HJ95" s="92"/>
      <c r="HK95" s="92"/>
      <c r="HL95" s="92"/>
      <c r="HM95" s="92"/>
      <c r="HN95" s="92"/>
      <c r="HO95" s="92"/>
      <c r="HP95" s="92"/>
      <c r="HQ95" s="92"/>
      <c r="HR95" s="92"/>
      <c r="HS95" s="92"/>
      <c r="HT95" s="92"/>
      <c r="HU95" s="92"/>
      <c r="HV95" s="92"/>
      <c r="HW95" s="92"/>
      <c r="HX95" s="92"/>
      <c r="HY95" s="92"/>
      <c r="HZ95" s="92"/>
      <c r="IA95" s="92"/>
      <c r="IB95" s="92"/>
      <c r="IC95" s="92"/>
      <c r="ID95" s="92"/>
      <c r="IE95" s="92"/>
      <c r="IF95" s="92"/>
      <c r="IG95" s="92"/>
      <c r="IH95" s="92"/>
      <c r="II95" s="92"/>
      <c r="IJ95" s="92"/>
      <c r="IK95" s="92"/>
    </row>
    <row r="96" spans="1:245">
      <c r="A96" s="6">
        <v>94</v>
      </c>
      <c r="B96" s="6">
        <v>4</v>
      </c>
      <c r="C96" s="6"/>
      <c r="D96" s="6" t="s">
        <v>52</v>
      </c>
      <c r="E96" s="6">
        <v>0</v>
      </c>
      <c r="F96" s="6">
        <v>1</v>
      </c>
      <c r="G96" s="6">
        <v>1</v>
      </c>
      <c r="H96" s="6"/>
      <c r="I96" s="6"/>
      <c r="J96" s="6"/>
      <c r="K96" s="6"/>
      <c r="L96" s="8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23">
        <v>0</v>
      </c>
      <c r="AF96" s="23"/>
      <c r="AG96" s="10">
        <v>36</v>
      </c>
      <c r="AH96" s="11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8"/>
      <c r="BF96" s="9"/>
      <c r="BG96" s="9">
        <v>1</v>
      </c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8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8"/>
      <c r="CZ96" s="11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8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1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  <c r="IE96" s="92"/>
      <c r="IF96" s="92"/>
      <c r="IG96" s="92"/>
      <c r="IH96" s="92"/>
      <c r="II96" s="92"/>
      <c r="IJ96" s="92"/>
      <c r="IK96" s="92"/>
    </row>
    <row r="97" spans="1:245">
      <c r="A97" s="6">
        <v>95</v>
      </c>
      <c r="B97" s="6">
        <v>3</v>
      </c>
      <c r="C97" s="6"/>
      <c r="D97" s="6" t="s">
        <v>52</v>
      </c>
      <c r="E97" s="6">
        <v>1</v>
      </c>
      <c r="F97" s="6">
        <v>0</v>
      </c>
      <c r="G97" s="6">
        <v>1</v>
      </c>
      <c r="H97" s="6"/>
      <c r="I97" s="6"/>
      <c r="J97" s="6"/>
      <c r="K97" s="6"/>
      <c r="L97" s="8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23">
        <v>0</v>
      </c>
      <c r="AF97" s="23"/>
      <c r="AG97" s="10">
        <v>32.6</v>
      </c>
      <c r="AH97" s="11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8"/>
      <c r="BF97" s="9"/>
      <c r="BG97" s="9"/>
      <c r="BH97" s="9"/>
      <c r="BI97" s="9"/>
      <c r="BJ97" s="9">
        <v>1</v>
      </c>
      <c r="BK97" s="9"/>
      <c r="BL97" s="9">
        <v>1</v>
      </c>
      <c r="BM97" s="9"/>
      <c r="BN97" s="9"/>
      <c r="BO97" s="9">
        <v>1</v>
      </c>
      <c r="BP97" s="9">
        <v>1</v>
      </c>
      <c r="BQ97" s="9"/>
      <c r="BR97" s="9"/>
      <c r="BS97" s="9"/>
      <c r="BT97" s="9"/>
      <c r="BU97" s="9">
        <v>1</v>
      </c>
      <c r="BV97" s="9"/>
      <c r="BW97" s="9">
        <v>1</v>
      </c>
      <c r="BX97" s="9"/>
      <c r="BY97" s="9"/>
      <c r="BZ97" s="9"/>
      <c r="CA97" s="9"/>
      <c r="CB97" s="8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8"/>
      <c r="CZ97" s="11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8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12"/>
      <c r="ES97" s="92"/>
      <c r="ET97" s="92"/>
      <c r="EU97" s="92"/>
      <c r="EV97" s="92"/>
      <c r="EW97" s="92"/>
      <c r="EX97" s="92"/>
      <c r="EY97" s="92"/>
      <c r="EZ97" s="92"/>
      <c r="FA97" s="92"/>
      <c r="FB97" s="92"/>
      <c r="FC97" s="92"/>
      <c r="FD97" s="92"/>
      <c r="FE97" s="92"/>
      <c r="FF97" s="92"/>
      <c r="FG97" s="92"/>
      <c r="FH97" s="92"/>
      <c r="FI97" s="92"/>
      <c r="FJ97" s="92"/>
      <c r="FK97" s="92"/>
      <c r="FL97" s="92"/>
      <c r="FM97" s="92"/>
      <c r="FN97" s="92"/>
      <c r="FO97" s="92"/>
      <c r="FP97" s="92"/>
      <c r="FQ97" s="92"/>
      <c r="FR97" s="92"/>
      <c r="FS97" s="92"/>
      <c r="FT97" s="92"/>
      <c r="FU97" s="92"/>
      <c r="FV97" s="92"/>
      <c r="FW97" s="92"/>
      <c r="FX97" s="92"/>
      <c r="FY97" s="92"/>
      <c r="FZ97" s="92"/>
      <c r="GA97" s="92"/>
      <c r="GB97" s="92"/>
      <c r="GC97" s="92"/>
      <c r="GD97" s="92"/>
      <c r="GE97" s="92"/>
      <c r="GF97" s="92"/>
      <c r="GG97" s="92"/>
      <c r="GH97" s="92"/>
      <c r="GI97" s="92"/>
      <c r="GJ97" s="92"/>
      <c r="GK97" s="92"/>
      <c r="GL97" s="92"/>
      <c r="GM97" s="92"/>
      <c r="GN97" s="92"/>
      <c r="GO97" s="92"/>
      <c r="GP97" s="92"/>
      <c r="GQ97" s="92"/>
      <c r="GR97" s="92"/>
      <c r="GS97" s="92"/>
      <c r="GT97" s="92"/>
      <c r="GU97" s="92"/>
      <c r="GV97" s="92"/>
      <c r="GW97" s="92"/>
      <c r="GX97" s="92"/>
      <c r="GY97" s="92"/>
      <c r="GZ97" s="92"/>
      <c r="HA97" s="92"/>
      <c r="HB97" s="92"/>
      <c r="HC97" s="92"/>
      <c r="HD97" s="92"/>
      <c r="HE97" s="92"/>
      <c r="HF97" s="92"/>
      <c r="HG97" s="92"/>
      <c r="HH97" s="92"/>
      <c r="HI97" s="92"/>
      <c r="HJ97" s="92"/>
      <c r="HK97" s="92"/>
      <c r="HL97" s="92"/>
      <c r="HM97" s="92"/>
      <c r="HN97" s="92"/>
      <c r="HO97" s="92"/>
      <c r="HP97" s="92"/>
      <c r="HQ97" s="92"/>
      <c r="HR97" s="92"/>
      <c r="HS97" s="92"/>
      <c r="HT97" s="92"/>
      <c r="HU97" s="92"/>
      <c r="HV97" s="92"/>
      <c r="HW97" s="92"/>
      <c r="HX97" s="92"/>
      <c r="HY97" s="92"/>
      <c r="HZ97" s="92"/>
      <c r="IA97" s="92"/>
      <c r="IB97" s="92"/>
      <c r="IC97" s="92"/>
      <c r="ID97" s="92"/>
      <c r="IE97" s="92"/>
      <c r="IF97" s="92"/>
      <c r="IG97" s="92"/>
      <c r="IH97" s="92"/>
      <c r="II97" s="92"/>
      <c r="IJ97" s="92"/>
      <c r="IK97" s="92"/>
    </row>
    <row r="98" spans="1:245">
      <c r="A98" s="4">
        <v>96</v>
      </c>
      <c r="B98" s="4">
        <v>1</v>
      </c>
      <c r="C98" s="4"/>
      <c r="D98" s="20" t="s">
        <v>60</v>
      </c>
      <c r="E98" s="4">
        <v>0</v>
      </c>
      <c r="F98" s="4">
        <v>1</v>
      </c>
      <c r="G98" s="4">
        <v>1</v>
      </c>
      <c r="H98" s="4">
        <v>0</v>
      </c>
      <c r="I98" s="4"/>
      <c r="J98" s="4"/>
      <c r="K98" s="4"/>
      <c r="L98" s="1">
        <v>14</v>
      </c>
      <c r="M98">
        <v>15</v>
      </c>
      <c r="N98">
        <v>12</v>
      </c>
      <c r="O98">
        <v>10</v>
      </c>
      <c r="P98">
        <v>10</v>
      </c>
      <c r="Q98">
        <v>7</v>
      </c>
      <c r="R98">
        <v>6</v>
      </c>
      <c r="S98">
        <v>4</v>
      </c>
      <c r="AE98" s="22">
        <v>8</v>
      </c>
      <c r="AF98" s="22">
        <v>4</v>
      </c>
      <c r="AG98" s="5">
        <v>896.6</v>
      </c>
      <c r="AH98" s="2"/>
      <c r="AK98">
        <v>456.4</v>
      </c>
      <c r="AM98">
        <v>8.9600000000000009</v>
      </c>
      <c r="AN98">
        <v>18.440000000000001</v>
      </c>
      <c r="AQ98">
        <v>57.31</v>
      </c>
      <c r="AS98">
        <v>109.47</v>
      </c>
      <c r="AU98">
        <v>25.73</v>
      </c>
      <c r="AV98">
        <v>50.92</v>
      </c>
      <c r="BE98" s="1"/>
      <c r="BW98">
        <v>1</v>
      </c>
      <c r="CB98" s="1"/>
      <c r="CM98">
        <v>1</v>
      </c>
      <c r="CY98" s="1"/>
      <c r="CZ98" s="2"/>
      <c r="DB98">
        <v>1</v>
      </c>
      <c r="DV98" s="1"/>
      <c r="EE98">
        <v>1</v>
      </c>
      <c r="ER98" s="3"/>
      <c r="ES98" s="73">
        <v>96</v>
      </c>
      <c r="ET98" s="74" t="s">
        <v>188</v>
      </c>
      <c r="EU98" s="75" t="s">
        <v>295</v>
      </c>
      <c r="EV98" s="76" t="s">
        <v>296</v>
      </c>
      <c r="EW98" s="77" t="s">
        <v>216</v>
      </c>
      <c r="EX98" s="74" t="s">
        <v>192</v>
      </c>
      <c r="EY98" s="78" t="s">
        <v>193</v>
      </c>
      <c r="EZ98" s="78">
        <v>1</v>
      </c>
      <c r="FA98" s="82"/>
      <c r="FB98" s="82"/>
      <c r="FC98" s="82"/>
      <c r="FD98" s="82">
        <v>1</v>
      </c>
      <c r="FE98" s="82">
        <v>1</v>
      </c>
      <c r="FF98" s="82"/>
      <c r="FG98" s="82"/>
      <c r="FH98" s="82"/>
      <c r="FI98" s="82"/>
      <c r="FJ98" s="82"/>
      <c r="FK98" s="77" t="s">
        <v>194</v>
      </c>
      <c r="FL98" s="77"/>
      <c r="FM98" s="79" t="s">
        <v>199</v>
      </c>
      <c r="FN98" s="79"/>
      <c r="FO98" s="79"/>
      <c r="FP98" s="78"/>
      <c r="FQ98" s="78"/>
      <c r="FR98" s="78"/>
      <c r="FS98" s="78"/>
      <c r="FT98" s="78"/>
      <c r="FU98" s="78"/>
      <c r="FV98" s="78"/>
      <c r="FW98" s="78"/>
      <c r="FX98" s="78"/>
      <c r="FY98" s="78"/>
      <c r="FZ98" s="78"/>
      <c r="GA98" s="78"/>
      <c r="GB98" s="78"/>
      <c r="GC98" s="78"/>
      <c r="GD98" s="78"/>
      <c r="GE98" s="78"/>
      <c r="GF98" s="78"/>
      <c r="GG98" s="78"/>
      <c r="GH98" s="78">
        <v>1</v>
      </c>
      <c r="GI98" s="78"/>
      <c r="GJ98" s="78"/>
      <c r="GK98" s="78"/>
      <c r="GL98" s="78"/>
      <c r="GM98" s="83"/>
      <c r="GN98" s="83">
        <v>1</v>
      </c>
      <c r="GO98" s="83"/>
      <c r="GP98" s="83"/>
      <c r="GQ98" s="83"/>
      <c r="GR98" s="83"/>
      <c r="GS98" s="83"/>
      <c r="GT98" s="83"/>
      <c r="GU98" s="83"/>
      <c r="GV98" s="83"/>
      <c r="GW98" s="83"/>
      <c r="GX98" s="83"/>
      <c r="GY98" s="83"/>
      <c r="GZ98" s="83"/>
      <c r="HA98" s="83"/>
      <c r="HB98" s="83"/>
      <c r="HC98" s="83"/>
      <c r="HD98" s="83"/>
      <c r="HE98" s="83"/>
      <c r="HF98" s="83"/>
      <c r="HG98" s="83"/>
      <c r="HH98" s="83"/>
      <c r="HI98" s="83"/>
      <c r="HJ98" s="76" t="s">
        <v>196</v>
      </c>
      <c r="HK98" s="76" t="s">
        <v>194</v>
      </c>
      <c r="HL98" s="76" t="s">
        <v>196</v>
      </c>
      <c r="HM98" s="76"/>
      <c r="HN98" s="76"/>
      <c r="HO98" s="76" t="s">
        <v>199</v>
      </c>
      <c r="HP98" s="75" t="s">
        <v>194</v>
      </c>
      <c r="HQ98" s="75" t="s">
        <v>215</v>
      </c>
      <c r="HR98" s="75"/>
      <c r="HS98" s="75"/>
      <c r="HT98" s="80">
        <v>13</v>
      </c>
      <c r="HU98" s="80">
        <v>1</v>
      </c>
      <c r="HV98" s="80">
        <v>1</v>
      </c>
      <c r="HW98" s="80">
        <v>1</v>
      </c>
      <c r="HX98" s="80">
        <v>1</v>
      </c>
      <c r="HY98" s="80">
        <v>1</v>
      </c>
      <c r="HZ98" s="80">
        <v>1</v>
      </c>
      <c r="IA98" s="80"/>
      <c r="IB98" s="80"/>
      <c r="IC98" s="80">
        <v>1</v>
      </c>
      <c r="ID98" s="80">
        <v>1</v>
      </c>
      <c r="IE98" s="80"/>
      <c r="IF98" s="80"/>
      <c r="IG98" s="80"/>
      <c r="IH98" s="80">
        <v>1</v>
      </c>
      <c r="II98" s="80"/>
      <c r="IJ98" s="81" t="s">
        <v>201</v>
      </c>
      <c r="IK98" s="81" t="s">
        <v>199</v>
      </c>
    </row>
    <row r="99" spans="1:245">
      <c r="A99" s="47">
        <v>97</v>
      </c>
      <c r="B99" s="47">
        <v>2</v>
      </c>
      <c r="C99" s="47"/>
      <c r="D99" s="47" t="s">
        <v>74</v>
      </c>
      <c r="E99" s="47">
        <v>1</v>
      </c>
      <c r="F99" s="47">
        <v>0</v>
      </c>
      <c r="G99" s="47">
        <v>1</v>
      </c>
      <c r="H99" s="47">
        <v>1</v>
      </c>
      <c r="I99" s="47" t="s">
        <v>72</v>
      </c>
      <c r="J99" s="47"/>
      <c r="K99" s="47"/>
      <c r="L99" s="48">
        <v>19</v>
      </c>
      <c r="M99" s="49">
        <v>21</v>
      </c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50">
        <v>2</v>
      </c>
      <c r="AF99" s="50">
        <v>21</v>
      </c>
      <c r="AG99" s="51">
        <v>82.9</v>
      </c>
      <c r="AH99" s="52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>
        <v>19.68</v>
      </c>
      <c r="BA99" s="49"/>
      <c r="BB99" s="49">
        <v>4.08</v>
      </c>
      <c r="BC99" s="49"/>
      <c r="BD99" s="49"/>
      <c r="BE99" s="48"/>
      <c r="BF99" s="49"/>
      <c r="BG99" s="49"/>
      <c r="BH99" s="49">
        <v>1</v>
      </c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8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8"/>
      <c r="CZ99" s="52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8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53"/>
      <c r="ES99" s="92"/>
      <c r="ET99" s="92"/>
      <c r="EU99" s="92"/>
      <c r="EV99" s="92"/>
      <c r="EW99" s="92"/>
      <c r="EX99" s="92"/>
      <c r="EY99" s="92"/>
      <c r="EZ99" s="92"/>
      <c r="FA99" s="92"/>
      <c r="FB99" s="92"/>
      <c r="FC99" s="92"/>
      <c r="FD99" s="92"/>
      <c r="FE99" s="92"/>
      <c r="FF99" s="92"/>
      <c r="FG99" s="92"/>
      <c r="FH99" s="92"/>
      <c r="FI99" s="92"/>
      <c r="FJ99" s="92"/>
      <c r="FK99" s="92"/>
      <c r="FL99" s="92"/>
      <c r="FM99" s="92"/>
      <c r="FN99" s="92"/>
      <c r="FO99" s="92"/>
      <c r="FP99" s="92"/>
      <c r="FQ99" s="92"/>
      <c r="FR99" s="92"/>
      <c r="FS99" s="92"/>
      <c r="FT99" s="92"/>
      <c r="FU99" s="92"/>
      <c r="FV99" s="92"/>
      <c r="FW99" s="92"/>
      <c r="FX99" s="92"/>
      <c r="FY99" s="92"/>
      <c r="FZ99" s="92"/>
      <c r="GA99" s="92"/>
      <c r="GB99" s="92"/>
      <c r="GC99" s="92"/>
      <c r="GD99" s="92"/>
      <c r="GE99" s="92"/>
      <c r="GF99" s="92"/>
      <c r="GG99" s="92"/>
      <c r="GH99" s="92"/>
      <c r="GI99" s="92"/>
      <c r="GJ99" s="92"/>
      <c r="GK99" s="92"/>
      <c r="GL99" s="92"/>
      <c r="GM99" s="92"/>
      <c r="GN99" s="92"/>
      <c r="GO99" s="92"/>
      <c r="GP99" s="92"/>
      <c r="GQ99" s="92"/>
      <c r="GR99" s="92"/>
      <c r="GS99" s="92"/>
      <c r="GT99" s="92"/>
      <c r="GU99" s="92"/>
      <c r="GV99" s="92"/>
      <c r="GW99" s="92"/>
      <c r="GX99" s="92"/>
      <c r="GY99" s="92"/>
      <c r="GZ99" s="92"/>
      <c r="HA99" s="92"/>
      <c r="HB99" s="92"/>
      <c r="HC99" s="92"/>
      <c r="HD99" s="92"/>
      <c r="HE99" s="92"/>
      <c r="HF99" s="92"/>
      <c r="HG99" s="92"/>
      <c r="HH99" s="92"/>
      <c r="HI99" s="92"/>
      <c r="HJ99" s="92"/>
      <c r="HK99" s="92"/>
      <c r="HL99" s="92"/>
      <c r="HM99" s="92"/>
      <c r="HN99" s="92"/>
      <c r="HO99" s="92"/>
      <c r="HP99" s="92"/>
      <c r="HQ99" s="92"/>
      <c r="HR99" s="92"/>
      <c r="HS99" s="92"/>
      <c r="HT99" s="92"/>
      <c r="HU99" s="92"/>
      <c r="HV99" s="92"/>
      <c r="HW99" s="92"/>
      <c r="HX99" s="92"/>
      <c r="HY99" s="92"/>
      <c r="HZ99" s="92"/>
      <c r="IA99" s="92"/>
      <c r="IB99" s="92"/>
      <c r="IC99" s="92"/>
      <c r="ID99" s="92"/>
      <c r="IE99" s="92"/>
      <c r="IF99" s="92"/>
      <c r="IG99" s="92"/>
      <c r="IH99" s="92"/>
      <c r="II99" s="92"/>
      <c r="IJ99" s="92"/>
      <c r="IK99" s="92"/>
    </row>
    <row r="100" spans="1:245">
      <c r="A100" s="47">
        <v>98</v>
      </c>
      <c r="B100" s="47">
        <v>2</v>
      </c>
      <c r="C100" s="47"/>
      <c r="D100" s="47" t="s">
        <v>52</v>
      </c>
      <c r="E100" s="47">
        <v>0</v>
      </c>
      <c r="F100" s="47">
        <v>1</v>
      </c>
      <c r="G100" s="47">
        <v>1</v>
      </c>
      <c r="H100" s="47">
        <v>1</v>
      </c>
      <c r="I100" s="47" t="s">
        <v>72</v>
      </c>
      <c r="J100" s="47"/>
      <c r="K100" s="47"/>
      <c r="L100" s="48">
        <v>18</v>
      </c>
      <c r="M100" s="49">
        <v>19</v>
      </c>
      <c r="N100" s="49">
        <v>18</v>
      </c>
      <c r="O100" s="49">
        <v>11</v>
      </c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50">
        <v>4</v>
      </c>
      <c r="AF100" s="50">
        <v>11</v>
      </c>
      <c r="AG100" s="51">
        <v>151.19999999999999</v>
      </c>
      <c r="AH100" s="52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>
        <v>13.58</v>
      </c>
      <c r="AS100" s="49"/>
      <c r="AT100" s="49"/>
      <c r="AU100" s="49"/>
      <c r="AV100" s="49"/>
      <c r="AW100" s="49"/>
      <c r="AX100" s="49"/>
      <c r="AY100" s="49">
        <v>47.08</v>
      </c>
      <c r="AZ100" s="49">
        <v>13.74</v>
      </c>
      <c r="BA100" s="49"/>
      <c r="BB100" s="49"/>
      <c r="BC100" s="49"/>
      <c r="BD100" s="49"/>
      <c r="BE100" s="48"/>
      <c r="BF100" s="49">
        <v>1</v>
      </c>
      <c r="BG100" s="49"/>
      <c r="BH100" s="49"/>
      <c r="BI100" s="49"/>
      <c r="BJ100" s="49"/>
      <c r="BK100" s="49">
        <v>1</v>
      </c>
      <c r="BL100" s="49"/>
      <c r="BM100" s="49"/>
      <c r="BN100" s="49"/>
      <c r="BO100" s="49">
        <v>1</v>
      </c>
      <c r="BP100" s="49">
        <v>1</v>
      </c>
      <c r="BQ100" s="49"/>
      <c r="BR100" s="49"/>
      <c r="BS100" s="49"/>
      <c r="BT100" s="49">
        <v>1</v>
      </c>
      <c r="BU100" s="49"/>
      <c r="BV100" s="49"/>
      <c r="BW100" s="49"/>
      <c r="BX100" s="49"/>
      <c r="BY100" s="49"/>
      <c r="BZ100" s="49"/>
      <c r="CA100" s="49"/>
      <c r="CB100" s="48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8"/>
      <c r="CZ100" s="52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8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>
        <v>1</v>
      </c>
      <c r="EN100" s="49"/>
      <c r="EO100" s="49"/>
      <c r="EP100" s="49"/>
      <c r="EQ100" s="49"/>
      <c r="ER100" s="53"/>
      <c r="ES100" s="92"/>
      <c r="ET100" s="92"/>
      <c r="EU100" s="92"/>
      <c r="EV100" s="92"/>
      <c r="EW100" s="92"/>
      <c r="EX100" s="92"/>
      <c r="EY100" s="92"/>
      <c r="EZ100" s="92"/>
      <c r="FA100" s="92"/>
      <c r="FB100" s="92"/>
      <c r="FC100" s="92"/>
      <c r="FD100" s="92"/>
      <c r="FE100" s="92"/>
      <c r="FF100" s="92"/>
      <c r="FG100" s="92"/>
      <c r="FH100" s="92"/>
      <c r="FI100" s="92"/>
      <c r="FJ100" s="92"/>
      <c r="FK100" s="92"/>
      <c r="FL100" s="92"/>
      <c r="FM100" s="92"/>
      <c r="FN100" s="92"/>
      <c r="FO100" s="92"/>
      <c r="FP100" s="92"/>
      <c r="FQ100" s="92"/>
      <c r="FR100" s="92"/>
      <c r="FS100" s="92"/>
      <c r="FT100" s="92"/>
      <c r="FU100" s="92"/>
      <c r="FV100" s="92"/>
      <c r="FW100" s="92"/>
      <c r="FX100" s="92"/>
      <c r="FY100" s="92"/>
      <c r="FZ100" s="92"/>
      <c r="GA100" s="92"/>
      <c r="GB100" s="92"/>
      <c r="GC100" s="92"/>
      <c r="GD100" s="92"/>
      <c r="GE100" s="92"/>
      <c r="GF100" s="92"/>
      <c r="GG100" s="92"/>
      <c r="GH100" s="92"/>
      <c r="GI100" s="92"/>
      <c r="GJ100" s="92"/>
      <c r="GK100" s="92"/>
      <c r="GL100" s="92"/>
      <c r="GM100" s="92"/>
      <c r="GN100" s="92"/>
      <c r="GO100" s="92"/>
      <c r="GP100" s="92"/>
      <c r="GQ100" s="92"/>
      <c r="GR100" s="92"/>
      <c r="GS100" s="92"/>
      <c r="GT100" s="92"/>
      <c r="GU100" s="92"/>
      <c r="GV100" s="92"/>
      <c r="GW100" s="92"/>
      <c r="GX100" s="92"/>
      <c r="GY100" s="92"/>
      <c r="GZ100" s="92"/>
      <c r="HA100" s="92"/>
      <c r="HB100" s="92"/>
      <c r="HC100" s="92"/>
      <c r="HD100" s="92"/>
      <c r="HE100" s="92"/>
      <c r="HF100" s="92"/>
      <c r="HG100" s="92"/>
      <c r="HH100" s="92"/>
      <c r="HI100" s="92"/>
      <c r="HJ100" s="92"/>
      <c r="HK100" s="92"/>
      <c r="HL100" s="92"/>
      <c r="HM100" s="92"/>
      <c r="HN100" s="92"/>
      <c r="HO100" s="92"/>
      <c r="HP100" s="92"/>
      <c r="HQ100" s="92"/>
      <c r="HR100" s="92"/>
      <c r="HS100" s="92"/>
      <c r="HT100" s="92"/>
      <c r="HU100" s="92"/>
      <c r="HV100" s="92"/>
      <c r="HW100" s="92"/>
      <c r="HX100" s="92"/>
      <c r="HY100" s="92"/>
      <c r="HZ100" s="92"/>
      <c r="IA100" s="92"/>
      <c r="IB100" s="92"/>
      <c r="IC100" s="92"/>
      <c r="ID100" s="92"/>
      <c r="IE100" s="92"/>
      <c r="IF100" s="92"/>
      <c r="IG100" s="92"/>
      <c r="IH100" s="92"/>
      <c r="II100" s="92"/>
      <c r="IJ100" s="92"/>
      <c r="IK100" s="92"/>
    </row>
    <row r="101" spans="1:245">
      <c r="A101" s="54">
        <v>99</v>
      </c>
      <c r="B101" s="54">
        <v>2</v>
      </c>
      <c r="C101" s="54"/>
      <c r="D101" s="54" t="s">
        <v>52</v>
      </c>
      <c r="E101" s="54">
        <v>1</v>
      </c>
      <c r="F101" s="54">
        <v>0</v>
      </c>
      <c r="G101" s="54">
        <v>1</v>
      </c>
      <c r="H101" s="54"/>
      <c r="I101" s="54" t="s">
        <v>56</v>
      </c>
      <c r="J101" s="54"/>
      <c r="K101" s="54"/>
      <c r="L101" s="55">
        <v>14</v>
      </c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7">
        <v>1</v>
      </c>
      <c r="AF101" s="57">
        <v>14</v>
      </c>
      <c r="AG101" s="58">
        <v>58.2</v>
      </c>
      <c r="AH101" s="59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>
        <v>8.73</v>
      </c>
      <c r="AV101" s="56"/>
      <c r="AW101" s="56"/>
      <c r="AX101" s="56"/>
      <c r="AY101" s="56"/>
      <c r="AZ101" s="56"/>
      <c r="BA101" s="56"/>
      <c r="BB101" s="56"/>
      <c r="BC101" s="56"/>
      <c r="BD101" s="56"/>
      <c r="BE101" s="55"/>
      <c r="BF101" s="56">
        <v>1</v>
      </c>
      <c r="BG101" s="56">
        <v>1</v>
      </c>
      <c r="BH101" s="56">
        <v>1</v>
      </c>
      <c r="BI101" s="56">
        <v>1</v>
      </c>
      <c r="BJ101" s="56"/>
      <c r="BK101" s="56">
        <v>1</v>
      </c>
      <c r="BL101" s="56">
        <v>1</v>
      </c>
      <c r="BM101" s="56"/>
      <c r="BN101" s="56">
        <v>1</v>
      </c>
      <c r="BO101" s="56"/>
      <c r="BP101" s="56"/>
      <c r="BQ101" s="56">
        <v>1</v>
      </c>
      <c r="BR101" s="56"/>
      <c r="BS101" s="56"/>
      <c r="BT101" s="56"/>
      <c r="BU101" s="56">
        <v>1</v>
      </c>
      <c r="BV101" s="56">
        <v>1</v>
      </c>
      <c r="BW101" s="56"/>
      <c r="BX101" s="56"/>
      <c r="BY101" s="56"/>
      <c r="BZ101" s="56"/>
      <c r="CA101" s="56"/>
      <c r="CB101" s="55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5"/>
      <c r="CZ101" s="59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5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60"/>
      <c r="ES101" s="92"/>
      <c r="ET101" s="92"/>
      <c r="EU101" s="92"/>
      <c r="EV101" s="92"/>
      <c r="EW101" s="92"/>
      <c r="EX101" s="92"/>
      <c r="EY101" s="92"/>
      <c r="EZ101" s="92"/>
      <c r="FA101" s="92"/>
      <c r="FB101" s="92"/>
      <c r="FC101" s="92"/>
      <c r="FD101" s="92"/>
      <c r="FE101" s="92"/>
      <c r="FF101" s="92"/>
      <c r="FG101" s="92"/>
      <c r="FH101" s="92"/>
      <c r="FI101" s="92"/>
      <c r="FJ101" s="92"/>
      <c r="FK101" s="92"/>
      <c r="FL101" s="92"/>
      <c r="FM101" s="92"/>
      <c r="FN101" s="92"/>
      <c r="FO101" s="92"/>
      <c r="FP101" s="92"/>
      <c r="FQ101" s="92"/>
      <c r="FR101" s="92"/>
      <c r="FS101" s="92"/>
      <c r="FT101" s="92"/>
      <c r="FU101" s="92"/>
      <c r="FV101" s="92"/>
      <c r="FW101" s="92"/>
      <c r="FX101" s="92"/>
      <c r="FY101" s="92"/>
      <c r="FZ101" s="92"/>
      <c r="GA101" s="92"/>
      <c r="GB101" s="92"/>
      <c r="GC101" s="92"/>
      <c r="GD101" s="92"/>
      <c r="GE101" s="92"/>
      <c r="GF101" s="92"/>
      <c r="GG101" s="92"/>
      <c r="GH101" s="92"/>
      <c r="GI101" s="92"/>
      <c r="GJ101" s="92"/>
      <c r="GK101" s="92"/>
      <c r="GL101" s="92"/>
      <c r="GM101" s="92"/>
      <c r="GN101" s="92"/>
      <c r="GO101" s="92"/>
      <c r="GP101" s="92"/>
      <c r="GQ101" s="92"/>
      <c r="GR101" s="92"/>
      <c r="GS101" s="92"/>
      <c r="GT101" s="92"/>
      <c r="GU101" s="92"/>
      <c r="GV101" s="92"/>
      <c r="GW101" s="92"/>
      <c r="GX101" s="92"/>
      <c r="GY101" s="92"/>
      <c r="GZ101" s="92"/>
      <c r="HA101" s="92"/>
      <c r="HB101" s="92"/>
      <c r="HC101" s="92"/>
      <c r="HD101" s="92"/>
      <c r="HE101" s="92"/>
      <c r="HF101" s="92"/>
      <c r="HG101" s="92"/>
      <c r="HH101" s="92"/>
      <c r="HI101" s="92"/>
      <c r="HJ101" s="92"/>
      <c r="HK101" s="92"/>
      <c r="HL101" s="92"/>
      <c r="HM101" s="92"/>
      <c r="HN101" s="92"/>
      <c r="HO101" s="92"/>
      <c r="HP101" s="92"/>
      <c r="HQ101" s="92"/>
      <c r="HR101" s="92"/>
      <c r="HS101" s="92"/>
      <c r="HT101" s="92"/>
      <c r="HU101" s="92"/>
      <c r="HV101" s="92"/>
      <c r="HW101" s="92"/>
      <c r="HX101" s="92"/>
      <c r="HY101" s="92"/>
      <c r="HZ101" s="92"/>
      <c r="IA101" s="92"/>
      <c r="IB101" s="92"/>
      <c r="IC101" s="92"/>
      <c r="ID101" s="92"/>
      <c r="IE101" s="92"/>
      <c r="IF101" s="92"/>
      <c r="IG101" s="92"/>
      <c r="IH101" s="92"/>
      <c r="II101" s="92"/>
      <c r="IJ101" s="92"/>
      <c r="IK101" s="92"/>
    </row>
    <row r="102" spans="1:245">
      <c r="A102" s="6">
        <v>100</v>
      </c>
      <c r="B102" s="6">
        <v>1</v>
      </c>
      <c r="C102" s="6"/>
      <c r="D102" s="6" t="s">
        <v>52</v>
      </c>
      <c r="E102" s="6">
        <v>0</v>
      </c>
      <c r="F102" s="6">
        <v>1</v>
      </c>
      <c r="G102" s="6">
        <v>1</v>
      </c>
      <c r="H102" s="6"/>
      <c r="I102" s="6"/>
      <c r="J102" s="6"/>
      <c r="K102" s="6"/>
      <c r="L102" s="8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23">
        <v>0</v>
      </c>
      <c r="AF102" s="23"/>
      <c r="AG102" s="10">
        <v>33.700000000000003</v>
      </c>
      <c r="AH102" s="11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8">
        <v>1</v>
      </c>
      <c r="BF102" s="9"/>
      <c r="BG102" s="9"/>
      <c r="BH102" s="9"/>
      <c r="BI102" s="9">
        <v>1</v>
      </c>
      <c r="BJ102" s="9"/>
      <c r="BK102" s="9"/>
      <c r="BL102" s="9"/>
      <c r="BM102" s="9"/>
      <c r="BN102" s="9"/>
      <c r="BO102" s="9"/>
      <c r="BP102" s="9">
        <v>1</v>
      </c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8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8"/>
      <c r="CZ102" s="11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8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12"/>
      <c r="ES102" s="92"/>
      <c r="ET102" s="92"/>
      <c r="EU102" s="92"/>
      <c r="EV102" s="92"/>
      <c r="EW102" s="92"/>
      <c r="EX102" s="92"/>
      <c r="EY102" s="92"/>
      <c r="EZ102" s="92"/>
      <c r="FA102" s="92"/>
      <c r="FB102" s="92"/>
      <c r="FC102" s="92"/>
      <c r="FD102" s="92"/>
      <c r="FE102" s="92"/>
      <c r="FF102" s="92"/>
      <c r="FG102" s="92"/>
      <c r="FH102" s="92"/>
      <c r="FI102" s="92"/>
      <c r="FJ102" s="92"/>
      <c r="FK102" s="92"/>
      <c r="FL102" s="92"/>
      <c r="FM102" s="92"/>
      <c r="FN102" s="92"/>
      <c r="FO102" s="92"/>
      <c r="FP102" s="92"/>
      <c r="FQ102" s="92"/>
      <c r="FR102" s="92"/>
      <c r="FS102" s="92"/>
      <c r="FT102" s="92"/>
      <c r="FU102" s="92"/>
      <c r="FV102" s="92"/>
      <c r="FW102" s="92"/>
      <c r="FX102" s="92"/>
      <c r="FY102" s="92"/>
      <c r="FZ102" s="92"/>
      <c r="GA102" s="92"/>
      <c r="GB102" s="92"/>
      <c r="GC102" s="92"/>
      <c r="GD102" s="92"/>
      <c r="GE102" s="92"/>
      <c r="GF102" s="92"/>
      <c r="GG102" s="92"/>
      <c r="GH102" s="92"/>
      <c r="GI102" s="92"/>
      <c r="GJ102" s="92"/>
      <c r="GK102" s="92"/>
      <c r="GL102" s="92"/>
      <c r="GM102" s="92"/>
      <c r="GN102" s="92"/>
      <c r="GO102" s="92"/>
      <c r="GP102" s="92"/>
      <c r="GQ102" s="92"/>
      <c r="GR102" s="92"/>
      <c r="GS102" s="92"/>
      <c r="GT102" s="92"/>
      <c r="GU102" s="92"/>
      <c r="GV102" s="92"/>
      <c r="GW102" s="92"/>
      <c r="GX102" s="92"/>
      <c r="GY102" s="92"/>
      <c r="GZ102" s="92"/>
      <c r="HA102" s="92"/>
      <c r="HB102" s="92"/>
      <c r="HC102" s="92"/>
      <c r="HD102" s="92"/>
      <c r="HE102" s="92"/>
      <c r="HF102" s="92"/>
      <c r="HG102" s="92"/>
      <c r="HH102" s="92"/>
      <c r="HI102" s="92"/>
      <c r="HJ102" s="92"/>
      <c r="HK102" s="92"/>
      <c r="HL102" s="92"/>
      <c r="HM102" s="92"/>
      <c r="HN102" s="92"/>
      <c r="HO102" s="92"/>
      <c r="HP102" s="92"/>
      <c r="HQ102" s="92"/>
      <c r="HR102" s="92"/>
      <c r="HS102" s="92"/>
      <c r="HT102" s="92"/>
      <c r="HU102" s="92"/>
      <c r="HV102" s="92"/>
      <c r="HW102" s="92"/>
      <c r="HX102" s="92"/>
      <c r="HY102" s="92"/>
      <c r="HZ102" s="92"/>
      <c r="IA102" s="92"/>
      <c r="IB102" s="92"/>
      <c r="IC102" s="92"/>
      <c r="ID102" s="92"/>
      <c r="IE102" s="92"/>
      <c r="IF102" s="92"/>
      <c r="IG102" s="92"/>
      <c r="IH102" s="92"/>
      <c r="II102" s="92"/>
      <c r="IJ102" s="92"/>
      <c r="IK102" s="92"/>
    </row>
    <row r="103" spans="1:245">
      <c r="A103" s="6">
        <v>101</v>
      </c>
      <c r="B103" s="6">
        <v>1</v>
      </c>
      <c r="C103" s="6"/>
      <c r="D103" s="6" t="s">
        <v>52</v>
      </c>
      <c r="E103" s="6">
        <v>1</v>
      </c>
      <c r="F103" s="6">
        <v>0</v>
      </c>
      <c r="G103" s="6">
        <v>1</v>
      </c>
      <c r="H103" s="6"/>
      <c r="I103" s="6"/>
      <c r="J103" s="6"/>
      <c r="K103" s="6"/>
      <c r="L103" s="8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23">
        <v>0</v>
      </c>
      <c r="AF103" s="23"/>
      <c r="AG103" s="10">
        <v>25</v>
      </c>
      <c r="AH103" s="11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8">
        <v>1</v>
      </c>
      <c r="BF103" s="9"/>
      <c r="BG103" s="9"/>
      <c r="BH103" s="9">
        <v>1</v>
      </c>
      <c r="BI103" s="9"/>
      <c r="BJ103" s="9"/>
      <c r="BK103" s="9"/>
      <c r="BL103" s="9"/>
      <c r="BM103" s="9"/>
      <c r="BN103" s="9">
        <v>1</v>
      </c>
      <c r="BO103" s="9"/>
      <c r="BP103" s="9">
        <v>1</v>
      </c>
      <c r="BQ103" s="9"/>
      <c r="BR103" s="9"/>
      <c r="BS103" s="9"/>
      <c r="BT103" s="9"/>
      <c r="BU103" s="9">
        <v>1</v>
      </c>
      <c r="BV103" s="9">
        <v>1</v>
      </c>
      <c r="BW103" s="9"/>
      <c r="BX103" s="9"/>
      <c r="BY103" s="9"/>
      <c r="BZ103" s="9"/>
      <c r="CA103" s="9"/>
      <c r="CB103" s="8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8"/>
      <c r="CZ103" s="11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8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12"/>
      <c r="ES103" s="92"/>
      <c r="ET103" s="92"/>
      <c r="EU103" s="92"/>
      <c r="EV103" s="92"/>
      <c r="EW103" s="92"/>
      <c r="EX103" s="92"/>
      <c r="EY103" s="92"/>
      <c r="EZ103" s="92"/>
      <c r="FA103" s="92"/>
      <c r="FB103" s="92"/>
      <c r="FC103" s="92"/>
      <c r="FD103" s="92"/>
      <c r="FE103" s="92"/>
      <c r="FF103" s="92"/>
      <c r="FG103" s="92"/>
      <c r="FH103" s="92"/>
      <c r="FI103" s="92"/>
      <c r="FJ103" s="92"/>
      <c r="FK103" s="92"/>
      <c r="FL103" s="92"/>
      <c r="FM103" s="92"/>
      <c r="FN103" s="92"/>
      <c r="FO103" s="92"/>
      <c r="FP103" s="92"/>
      <c r="FQ103" s="92"/>
      <c r="FR103" s="92"/>
      <c r="FS103" s="92"/>
      <c r="FT103" s="92"/>
      <c r="FU103" s="92"/>
      <c r="FV103" s="92"/>
      <c r="FW103" s="92"/>
      <c r="FX103" s="92"/>
      <c r="FY103" s="92"/>
      <c r="FZ103" s="92"/>
      <c r="GA103" s="92"/>
      <c r="GB103" s="92"/>
      <c r="GC103" s="92"/>
      <c r="GD103" s="92"/>
      <c r="GE103" s="92"/>
      <c r="GF103" s="92"/>
      <c r="GG103" s="92"/>
      <c r="GH103" s="92"/>
      <c r="GI103" s="92"/>
      <c r="GJ103" s="92"/>
      <c r="GK103" s="92"/>
      <c r="GL103" s="92"/>
      <c r="GM103" s="92"/>
      <c r="GN103" s="92"/>
      <c r="GO103" s="92"/>
      <c r="GP103" s="92"/>
      <c r="GQ103" s="92"/>
      <c r="GR103" s="92"/>
      <c r="GS103" s="92"/>
      <c r="GT103" s="92"/>
      <c r="GU103" s="92"/>
      <c r="GV103" s="92"/>
      <c r="GW103" s="92"/>
      <c r="GX103" s="92"/>
      <c r="GY103" s="92"/>
      <c r="GZ103" s="92"/>
      <c r="HA103" s="92"/>
      <c r="HB103" s="92"/>
      <c r="HC103" s="92"/>
      <c r="HD103" s="92"/>
      <c r="HE103" s="92"/>
      <c r="HF103" s="92"/>
      <c r="HG103" s="92"/>
      <c r="HH103" s="92"/>
      <c r="HI103" s="92"/>
      <c r="HJ103" s="92"/>
      <c r="HK103" s="92"/>
      <c r="HL103" s="92"/>
      <c r="HM103" s="92"/>
      <c r="HN103" s="92"/>
      <c r="HO103" s="92"/>
      <c r="HP103" s="92"/>
      <c r="HQ103" s="92"/>
      <c r="HR103" s="92"/>
      <c r="HS103" s="92"/>
      <c r="HT103" s="92"/>
      <c r="HU103" s="92"/>
      <c r="HV103" s="92"/>
      <c r="HW103" s="92"/>
      <c r="HX103" s="92"/>
      <c r="HY103" s="92"/>
      <c r="HZ103" s="92"/>
      <c r="IA103" s="92"/>
      <c r="IB103" s="92"/>
      <c r="IC103" s="92"/>
      <c r="ID103" s="92"/>
      <c r="IE103" s="92"/>
      <c r="IF103" s="92"/>
      <c r="IG103" s="92"/>
      <c r="IH103" s="92"/>
      <c r="II103" s="92"/>
      <c r="IJ103" s="92"/>
      <c r="IK103" s="92"/>
    </row>
    <row r="104" spans="1:245">
      <c r="A104" s="4">
        <v>102</v>
      </c>
      <c r="B104" s="4">
        <v>1</v>
      </c>
      <c r="C104" s="4"/>
      <c r="D104" s="4" t="s">
        <v>52</v>
      </c>
      <c r="E104" s="4">
        <v>0</v>
      </c>
      <c r="F104" s="4">
        <v>1</v>
      </c>
      <c r="G104" s="4">
        <v>1</v>
      </c>
      <c r="H104" s="4">
        <v>0</v>
      </c>
      <c r="I104" s="4"/>
      <c r="J104" s="4"/>
      <c r="K104" s="4"/>
      <c r="L104" s="1">
        <v>21</v>
      </c>
      <c r="M104">
        <v>14</v>
      </c>
      <c r="N104">
        <v>19</v>
      </c>
      <c r="O104">
        <v>18</v>
      </c>
      <c r="P104">
        <v>17</v>
      </c>
      <c r="AE104" s="22">
        <v>5</v>
      </c>
      <c r="AF104" s="22">
        <v>17</v>
      </c>
      <c r="AG104" s="5">
        <v>140.6</v>
      </c>
      <c r="AH104" s="2"/>
      <c r="AU104">
        <v>16.59</v>
      </c>
      <c r="AX104">
        <v>4.32</v>
      </c>
      <c r="AY104">
        <v>18.8</v>
      </c>
      <c r="AZ104">
        <v>24.2</v>
      </c>
      <c r="BB104">
        <v>2.95</v>
      </c>
      <c r="BE104" s="1"/>
      <c r="BH104">
        <v>1</v>
      </c>
      <c r="BO104">
        <v>1</v>
      </c>
      <c r="BP104">
        <v>1</v>
      </c>
      <c r="BS104">
        <v>1</v>
      </c>
      <c r="BT104">
        <v>1</v>
      </c>
      <c r="CB104" s="1"/>
      <c r="CY104" s="1"/>
      <c r="CZ104" s="2"/>
      <c r="DV104" s="1"/>
      <c r="ER104" s="3"/>
      <c r="ES104" s="73">
        <v>102</v>
      </c>
      <c r="ET104" s="74" t="s">
        <v>293</v>
      </c>
      <c r="EU104" s="75" t="s">
        <v>247</v>
      </c>
      <c r="EV104" s="76" t="s">
        <v>297</v>
      </c>
      <c r="EW104" s="77" t="s">
        <v>213</v>
      </c>
      <c r="EX104" s="74" t="s">
        <v>206</v>
      </c>
      <c r="EY104" s="78" t="s">
        <v>193</v>
      </c>
      <c r="EZ104" s="78">
        <v>1</v>
      </c>
      <c r="FA104" s="82"/>
      <c r="FB104" s="82"/>
      <c r="FC104" s="82">
        <v>1</v>
      </c>
      <c r="FD104" s="82">
        <v>1</v>
      </c>
      <c r="FE104" s="82"/>
      <c r="FF104" s="82"/>
      <c r="FG104" s="82"/>
      <c r="FH104" s="82">
        <v>1</v>
      </c>
      <c r="FI104" s="82"/>
      <c r="FJ104" s="82"/>
      <c r="FK104" s="77" t="s">
        <v>194</v>
      </c>
      <c r="FL104" s="77"/>
      <c r="FM104" s="79" t="s">
        <v>199</v>
      </c>
      <c r="FN104" s="79"/>
      <c r="FO104" s="79"/>
      <c r="FP104" s="78"/>
      <c r="FQ104" s="78"/>
      <c r="FR104" s="78"/>
      <c r="FS104" s="78"/>
      <c r="FT104" s="78"/>
      <c r="FU104" s="78"/>
      <c r="FV104" s="78"/>
      <c r="FW104" s="78"/>
      <c r="FX104" s="78">
        <v>1</v>
      </c>
      <c r="FY104" s="78"/>
      <c r="FZ104" s="78"/>
      <c r="GA104" s="78"/>
      <c r="GB104" s="78">
        <v>1</v>
      </c>
      <c r="GC104" s="78"/>
      <c r="GD104" s="78"/>
      <c r="GE104" s="78">
        <v>1</v>
      </c>
      <c r="GF104" s="78"/>
      <c r="GG104" s="78"/>
      <c r="GH104" s="78"/>
      <c r="GI104" s="78"/>
      <c r="GJ104" s="78"/>
      <c r="GK104" s="78"/>
      <c r="GL104" s="78"/>
      <c r="GM104" s="83"/>
      <c r="GN104" s="83"/>
      <c r="GO104" s="83"/>
      <c r="GP104" s="83"/>
      <c r="GQ104" s="83"/>
      <c r="GR104" s="83"/>
      <c r="GS104" s="83"/>
      <c r="GT104" s="83"/>
      <c r="GU104" s="83"/>
      <c r="GV104" s="83"/>
      <c r="GW104" s="83"/>
      <c r="GX104" s="83"/>
      <c r="GY104" s="83"/>
      <c r="GZ104" s="83"/>
      <c r="HA104" s="83"/>
      <c r="HB104" s="83"/>
      <c r="HC104" s="83">
        <v>1</v>
      </c>
      <c r="HD104" s="83"/>
      <c r="HE104" s="83"/>
      <c r="HF104" s="83"/>
      <c r="HG104" s="83"/>
      <c r="HH104" s="83"/>
      <c r="HI104" s="83"/>
      <c r="HJ104" s="76" t="s">
        <v>196</v>
      </c>
      <c r="HK104" s="76" t="s">
        <v>194</v>
      </c>
      <c r="HL104" s="76" t="s">
        <v>196</v>
      </c>
      <c r="HM104" s="76"/>
      <c r="HN104" s="76"/>
      <c r="HO104" s="76"/>
      <c r="HP104" s="75" t="s">
        <v>199</v>
      </c>
      <c r="HQ104" s="75"/>
      <c r="HR104" s="75" t="s">
        <v>200</v>
      </c>
      <c r="HS104" s="75"/>
      <c r="HT104" s="80">
        <v>4</v>
      </c>
      <c r="HU104" s="80">
        <v>1</v>
      </c>
      <c r="HV104" s="80"/>
      <c r="HW104" s="80">
        <v>1</v>
      </c>
      <c r="HX104" s="80"/>
      <c r="HY104" s="80"/>
      <c r="HZ104" s="80"/>
      <c r="IA104" s="80">
        <v>1</v>
      </c>
      <c r="IB104" s="80"/>
      <c r="IC104" s="80"/>
      <c r="ID104" s="80"/>
      <c r="IE104" s="80"/>
      <c r="IF104" s="80"/>
      <c r="IG104" s="80"/>
      <c r="IH104" s="80"/>
      <c r="II104" s="80">
        <v>1</v>
      </c>
      <c r="IJ104" s="81" t="s">
        <v>201</v>
      </c>
      <c r="IK104" s="81" t="s">
        <v>194</v>
      </c>
    </row>
    <row r="105" spans="1:245">
      <c r="A105" s="4">
        <v>103</v>
      </c>
      <c r="B105" s="4">
        <v>4</v>
      </c>
      <c r="C105" s="4"/>
      <c r="D105" s="4" t="s">
        <v>52</v>
      </c>
      <c r="E105" s="4">
        <v>1</v>
      </c>
      <c r="F105" s="4">
        <v>0</v>
      </c>
      <c r="G105" s="4">
        <v>1</v>
      </c>
      <c r="H105" s="4">
        <v>0</v>
      </c>
      <c r="I105" s="4"/>
      <c r="J105" s="4"/>
      <c r="K105" s="4"/>
      <c r="L105" s="1">
        <v>1</v>
      </c>
      <c r="M105">
        <v>6</v>
      </c>
      <c r="N105">
        <v>7</v>
      </c>
      <c r="O105">
        <v>11</v>
      </c>
      <c r="P105">
        <v>2</v>
      </c>
      <c r="Q105">
        <v>2</v>
      </c>
      <c r="R105">
        <v>10</v>
      </c>
      <c r="S105">
        <v>18</v>
      </c>
      <c r="AE105" s="22">
        <v>8</v>
      </c>
      <c r="AF105" s="22">
        <v>18</v>
      </c>
      <c r="AG105" s="5">
        <v>341.9</v>
      </c>
      <c r="AH105" s="2">
        <v>93.08</v>
      </c>
      <c r="AI105">
        <v>30.56</v>
      </c>
      <c r="AM105">
        <v>29.65</v>
      </c>
      <c r="AN105">
        <v>33.18</v>
      </c>
      <c r="AQ105">
        <v>15.01</v>
      </c>
      <c r="AR105">
        <v>7.77</v>
      </c>
      <c r="AY105">
        <v>23.53</v>
      </c>
      <c r="BE105" s="1"/>
      <c r="BG105">
        <v>1</v>
      </c>
      <c r="BL105">
        <v>1</v>
      </c>
      <c r="BQ105">
        <v>1</v>
      </c>
      <c r="BW105">
        <v>1</v>
      </c>
      <c r="BX105">
        <v>1</v>
      </c>
      <c r="CB105" s="1"/>
      <c r="CY105" s="1"/>
      <c r="CZ105" s="2"/>
      <c r="DV105" s="1"/>
      <c r="DW105">
        <v>1</v>
      </c>
      <c r="ER105" s="3"/>
      <c r="ES105" s="73">
        <v>103</v>
      </c>
      <c r="ET105" s="74" t="s">
        <v>188</v>
      </c>
      <c r="EU105" s="75" t="s">
        <v>298</v>
      </c>
      <c r="EV105" s="76" t="s">
        <v>299</v>
      </c>
      <c r="EW105" s="77" t="s">
        <v>213</v>
      </c>
      <c r="EX105" s="74" t="s">
        <v>192</v>
      </c>
      <c r="EY105" s="78" t="s">
        <v>207</v>
      </c>
      <c r="EZ105" s="78">
        <v>15</v>
      </c>
      <c r="FA105" s="82"/>
      <c r="FB105" s="82"/>
      <c r="FC105" s="82"/>
      <c r="FD105" s="82"/>
      <c r="FE105" s="82"/>
      <c r="FF105" s="82"/>
      <c r="FG105" s="82"/>
      <c r="FH105" s="82">
        <v>1</v>
      </c>
      <c r="FI105" s="82"/>
      <c r="FJ105" s="82"/>
      <c r="FK105" s="77" t="s">
        <v>194</v>
      </c>
      <c r="FL105" s="77"/>
      <c r="FM105" s="79" t="s">
        <v>194</v>
      </c>
      <c r="FN105" s="79" t="s">
        <v>258</v>
      </c>
      <c r="FO105" s="79"/>
      <c r="FP105" s="78">
        <v>1</v>
      </c>
      <c r="FQ105" s="78"/>
      <c r="FR105" s="78"/>
      <c r="FS105" s="78"/>
      <c r="FT105" s="78"/>
      <c r="FU105" s="78"/>
      <c r="FV105" s="78"/>
      <c r="FW105" s="78"/>
      <c r="FX105" s="78"/>
      <c r="FY105" s="78"/>
      <c r="FZ105" s="78"/>
      <c r="GA105" s="78"/>
      <c r="GB105" s="78">
        <v>1</v>
      </c>
      <c r="GC105" s="78"/>
      <c r="GD105" s="78"/>
      <c r="GE105" s="78"/>
      <c r="GF105" s="78"/>
      <c r="GG105" s="78"/>
      <c r="GH105" s="78"/>
      <c r="GI105" s="78"/>
      <c r="GJ105" s="78"/>
      <c r="GK105" s="78"/>
      <c r="GL105" s="78"/>
      <c r="GM105" s="83"/>
      <c r="GN105" s="83"/>
      <c r="GO105" s="83"/>
      <c r="GP105" s="83"/>
      <c r="GQ105" s="83"/>
      <c r="GR105" s="83"/>
      <c r="GS105" s="83"/>
      <c r="GT105" s="83"/>
      <c r="GU105" s="83"/>
      <c r="GV105" s="83"/>
      <c r="GW105" s="83"/>
      <c r="GX105" s="83">
        <v>1</v>
      </c>
      <c r="GY105" s="83"/>
      <c r="GZ105" s="83"/>
      <c r="HA105" s="83"/>
      <c r="HB105" s="83"/>
      <c r="HC105" s="83"/>
      <c r="HD105" s="83"/>
      <c r="HE105" s="83"/>
      <c r="HF105" s="83"/>
      <c r="HG105" s="83"/>
      <c r="HH105" s="83"/>
      <c r="HI105" s="83"/>
      <c r="HJ105" s="76" t="s">
        <v>196</v>
      </c>
      <c r="HK105" s="76" t="s">
        <v>199</v>
      </c>
      <c r="HL105" s="76" t="s">
        <v>196</v>
      </c>
      <c r="HM105" s="76"/>
      <c r="HN105" s="76"/>
      <c r="HO105" s="76"/>
      <c r="HP105" s="75" t="s">
        <v>194</v>
      </c>
      <c r="HQ105" s="75" t="s">
        <v>215</v>
      </c>
      <c r="HR105" s="75"/>
      <c r="HS105" s="75"/>
      <c r="HT105" s="80">
        <v>4</v>
      </c>
      <c r="HU105" s="80">
        <v>1</v>
      </c>
      <c r="HV105" s="80">
        <v>1</v>
      </c>
      <c r="HW105" s="80">
        <v>1</v>
      </c>
      <c r="HX105" s="80"/>
      <c r="HY105" s="80"/>
      <c r="HZ105" s="80"/>
      <c r="IA105" s="80"/>
      <c r="IB105" s="80">
        <v>1</v>
      </c>
      <c r="IC105" s="80"/>
      <c r="ID105" s="80">
        <v>1</v>
      </c>
      <c r="IE105" s="80"/>
      <c r="IF105" s="80">
        <v>1</v>
      </c>
      <c r="IG105" s="80">
        <v>1</v>
      </c>
      <c r="IH105" s="80"/>
      <c r="II105" s="80"/>
      <c r="IJ105" s="81" t="s">
        <v>201</v>
      </c>
      <c r="IK105" s="81" t="s">
        <v>199</v>
      </c>
    </row>
    <row r="106" spans="1:245">
      <c r="A106" s="4">
        <v>104</v>
      </c>
      <c r="B106" s="4">
        <v>2</v>
      </c>
      <c r="C106" s="4"/>
      <c r="D106" s="4" t="s">
        <v>52</v>
      </c>
      <c r="E106" s="4">
        <v>0</v>
      </c>
      <c r="F106" s="4">
        <v>1</v>
      </c>
      <c r="G106" s="4">
        <v>1</v>
      </c>
      <c r="H106" s="4">
        <v>0</v>
      </c>
      <c r="I106" s="4"/>
      <c r="J106" s="4"/>
      <c r="K106" s="4"/>
      <c r="L106" s="1">
        <v>19</v>
      </c>
      <c r="M106">
        <v>18</v>
      </c>
      <c r="N106">
        <v>7</v>
      </c>
      <c r="AE106" s="22">
        <v>3</v>
      </c>
      <c r="AF106" s="22">
        <v>7</v>
      </c>
      <c r="AG106" s="5">
        <v>87.3</v>
      </c>
      <c r="AH106" s="2"/>
      <c r="AN106">
        <v>10.26</v>
      </c>
      <c r="AY106">
        <v>5.0999999999999996</v>
      </c>
      <c r="AZ106">
        <v>14.98</v>
      </c>
      <c r="BE106" s="1"/>
      <c r="BH106">
        <v>1</v>
      </c>
      <c r="BI106">
        <v>1</v>
      </c>
      <c r="BO106">
        <v>1</v>
      </c>
      <c r="BP106">
        <v>1</v>
      </c>
      <c r="BQ106">
        <v>1</v>
      </c>
      <c r="CB106" s="1"/>
      <c r="CY106" s="1"/>
      <c r="CZ106" s="2"/>
      <c r="DV106" s="1"/>
      <c r="ER106" s="3"/>
      <c r="ES106" s="73">
        <v>104</v>
      </c>
      <c r="ET106" s="74" t="s">
        <v>188</v>
      </c>
      <c r="EU106" s="75" t="s">
        <v>211</v>
      </c>
      <c r="EV106" s="76" t="s">
        <v>222</v>
      </c>
      <c r="EW106" s="77" t="s">
        <v>213</v>
      </c>
      <c r="EX106" s="74" t="s">
        <v>192</v>
      </c>
      <c r="EY106" s="78" t="s">
        <v>193</v>
      </c>
      <c r="EZ106" s="78">
        <v>1</v>
      </c>
      <c r="FA106" s="82"/>
      <c r="FB106" s="82"/>
      <c r="FC106" s="82"/>
      <c r="FD106" s="82">
        <v>1</v>
      </c>
      <c r="FE106" s="82"/>
      <c r="FF106" s="82"/>
      <c r="FG106" s="82"/>
      <c r="FH106" s="82">
        <v>1</v>
      </c>
      <c r="FI106" s="82">
        <v>1</v>
      </c>
      <c r="FJ106" s="82"/>
      <c r="FK106" s="77" t="s">
        <v>194</v>
      </c>
      <c r="FL106" s="77"/>
      <c r="FM106" s="79" t="s">
        <v>194</v>
      </c>
      <c r="FN106" s="79" t="s">
        <v>195</v>
      </c>
      <c r="FO106" s="79"/>
      <c r="FP106" s="78"/>
      <c r="FQ106" s="78"/>
      <c r="FR106" s="78"/>
      <c r="FS106" s="78"/>
      <c r="FT106" s="78"/>
      <c r="FU106" s="78"/>
      <c r="FV106" s="78"/>
      <c r="FW106" s="78"/>
      <c r="FX106" s="78"/>
      <c r="FY106" s="78"/>
      <c r="FZ106" s="78"/>
      <c r="GA106" s="78"/>
      <c r="GB106" s="78"/>
      <c r="GC106" s="78"/>
      <c r="GD106" s="78"/>
      <c r="GE106" s="78"/>
      <c r="GF106" s="78">
        <v>1</v>
      </c>
      <c r="GG106" s="78"/>
      <c r="GH106" s="78"/>
      <c r="GI106" s="78"/>
      <c r="GJ106" s="78"/>
      <c r="GK106" s="78">
        <v>1</v>
      </c>
      <c r="GL106" s="78">
        <v>1</v>
      </c>
      <c r="GM106" s="83"/>
      <c r="GN106" s="83"/>
      <c r="GO106" s="83"/>
      <c r="GP106" s="83"/>
      <c r="GQ106" s="83"/>
      <c r="GR106" s="83"/>
      <c r="GS106" s="83"/>
      <c r="GT106" s="83"/>
      <c r="GU106" s="83"/>
      <c r="GV106" s="83"/>
      <c r="GW106" s="83"/>
      <c r="GX106" s="83"/>
      <c r="GY106" s="83"/>
      <c r="GZ106" s="83"/>
      <c r="HA106" s="83"/>
      <c r="HB106" s="83"/>
      <c r="HC106" s="83"/>
      <c r="HD106" s="83"/>
      <c r="HE106" s="83"/>
      <c r="HF106" s="83"/>
      <c r="HG106" s="83"/>
      <c r="HH106" s="83"/>
      <c r="HI106" s="83"/>
      <c r="HJ106" s="76" t="s">
        <v>196</v>
      </c>
      <c r="HK106" s="76" t="s">
        <v>194</v>
      </c>
      <c r="HL106" s="76" t="s">
        <v>196</v>
      </c>
      <c r="HM106" s="76"/>
      <c r="HN106" s="76"/>
      <c r="HO106" s="76"/>
      <c r="HP106" s="75" t="s">
        <v>199</v>
      </c>
      <c r="HQ106" s="75"/>
      <c r="HR106" s="75" t="s">
        <v>210</v>
      </c>
      <c r="HS106" s="75"/>
      <c r="HT106" s="80">
        <v>4</v>
      </c>
      <c r="HU106" s="80">
        <v>1</v>
      </c>
      <c r="HV106" s="80"/>
      <c r="HW106" s="80">
        <v>1</v>
      </c>
      <c r="HX106" s="80">
        <v>1</v>
      </c>
      <c r="HY106" s="80"/>
      <c r="HZ106" s="80"/>
      <c r="IA106" s="80"/>
      <c r="IB106" s="80"/>
      <c r="IC106" s="80"/>
      <c r="ID106" s="80"/>
      <c r="IE106" s="80"/>
      <c r="IF106" s="80">
        <v>1</v>
      </c>
      <c r="IG106" s="80"/>
      <c r="IH106" s="80"/>
      <c r="II106" s="80"/>
      <c r="IJ106" s="81" t="s">
        <v>250</v>
      </c>
      <c r="IK106" s="81" t="s">
        <v>199</v>
      </c>
    </row>
    <row r="107" spans="1:245">
      <c r="A107" s="6">
        <v>105</v>
      </c>
      <c r="B107" s="6">
        <v>1</v>
      </c>
      <c r="C107" s="6"/>
      <c r="D107" s="6" t="s">
        <v>52</v>
      </c>
      <c r="E107" s="6">
        <v>1</v>
      </c>
      <c r="F107" s="6">
        <v>0</v>
      </c>
      <c r="G107" s="6">
        <v>1</v>
      </c>
      <c r="H107" s="6"/>
      <c r="I107" s="6"/>
      <c r="J107" s="6"/>
      <c r="K107" s="6"/>
      <c r="L107" s="8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23">
        <v>0</v>
      </c>
      <c r="AF107" s="23"/>
      <c r="AG107" s="10">
        <v>26.5</v>
      </c>
      <c r="AH107" s="11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8"/>
      <c r="BF107" s="9"/>
      <c r="BG107" s="9"/>
      <c r="BH107" s="9"/>
      <c r="BI107" s="9">
        <v>1</v>
      </c>
      <c r="BJ107" s="9"/>
      <c r="BK107" s="9">
        <v>1</v>
      </c>
      <c r="BL107" s="9"/>
      <c r="BM107" s="9"/>
      <c r="BN107" s="9">
        <v>1</v>
      </c>
      <c r="BO107" s="9"/>
      <c r="BP107" s="9"/>
      <c r="BQ107" s="9">
        <v>1</v>
      </c>
      <c r="BR107" s="9"/>
      <c r="BS107" s="9"/>
      <c r="BT107" s="9"/>
      <c r="BU107" s="9">
        <v>1</v>
      </c>
      <c r="BV107" s="9"/>
      <c r="BW107" s="9"/>
      <c r="BX107" s="9"/>
      <c r="BY107" s="9"/>
      <c r="BZ107" s="9"/>
      <c r="CA107" s="9"/>
      <c r="CB107" s="8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8"/>
      <c r="CZ107" s="11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8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12"/>
      <c r="ES107" s="92"/>
      <c r="ET107" s="92"/>
      <c r="EU107" s="92"/>
      <c r="EV107" s="92"/>
      <c r="EW107" s="92"/>
      <c r="EX107" s="92"/>
      <c r="EY107" s="92"/>
      <c r="EZ107" s="92"/>
      <c r="FA107" s="92"/>
      <c r="FB107" s="92"/>
      <c r="FC107" s="92"/>
      <c r="FD107" s="92"/>
      <c r="FE107" s="92"/>
      <c r="FF107" s="92"/>
      <c r="FG107" s="92"/>
      <c r="FH107" s="92"/>
      <c r="FI107" s="92"/>
      <c r="FJ107" s="92"/>
      <c r="FK107" s="92"/>
      <c r="FL107" s="92"/>
      <c r="FM107" s="92"/>
      <c r="FN107" s="92"/>
      <c r="FO107" s="92"/>
      <c r="FP107" s="92"/>
      <c r="FQ107" s="92"/>
      <c r="FR107" s="92"/>
      <c r="FS107" s="92"/>
      <c r="FT107" s="92"/>
      <c r="FU107" s="92"/>
      <c r="FV107" s="92"/>
      <c r="FW107" s="92"/>
      <c r="FX107" s="92"/>
      <c r="FY107" s="92"/>
      <c r="FZ107" s="92"/>
      <c r="GA107" s="92"/>
      <c r="GB107" s="92"/>
      <c r="GC107" s="92"/>
      <c r="GD107" s="92"/>
      <c r="GE107" s="92"/>
      <c r="GF107" s="92"/>
      <c r="GG107" s="92"/>
      <c r="GH107" s="92"/>
      <c r="GI107" s="92"/>
      <c r="GJ107" s="92"/>
      <c r="GK107" s="92"/>
      <c r="GL107" s="92"/>
      <c r="GM107" s="92"/>
      <c r="GN107" s="92"/>
      <c r="GO107" s="92"/>
      <c r="GP107" s="92"/>
      <c r="GQ107" s="92"/>
      <c r="GR107" s="92"/>
      <c r="GS107" s="92"/>
      <c r="GT107" s="92"/>
      <c r="GU107" s="92"/>
      <c r="GV107" s="92"/>
      <c r="GW107" s="92"/>
      <c r="GX107" s="92"/>
      <c r="GY107" s="92"/>
      <c r="GZ107" s="92"/>
      <c r="HA107" s="92"/>
      <c r="HB107" s="92"/>
      <c r="HC107" s="92"/>
      <c r="HD107" s="92"/>
      <c r="HE107" s="92"/>
      <c r="HF107" s="92"/>
      <c r="HG107" s="92"/>
      <c r="HH107" s="92"/>
      <c r="HI107" s="92"/>
      <c r="HJ107" s="92"/>
      <c r="HK107" s="92"/>
      <c r="HL107" s="92"/>
      <c r="HM107" s="92"/>
      <c r="HN107" s="92"/>
      <c r="HO107" s="92"/>
      <c r="HP107" s="92"/>
      <c r="HQ107" s="92"/>
      <c r="HR107" s="92"/>
      <c r="HS107" s="92"/>
      <c r="HT107" s="92"/>
      <c r="HU107" s="92"/>
      <c r="HV107" s="92"/>
      <c r="HW107" s="92"/>
      <c r="HX107" s="92"/>
      <c r="HY107" s="92"/>
      <c r="HZ107" s="92"/>
      <c r="IA107" s="92"/>
      <c r="IB107" s="92"/>
      <c r="IC107" s="92"/>
      <c r="ID107" s="92"/>
      <c r="IE107" s="92"/>
      <c r="IF107" s="92"/>
      <c r="IG107" s="92"/>
      <c r="IH107" s="92"/>
      <c r="II107" s="92"/>
      <c r="IJ107" s="92"/>
      <c r="IK107" s="92"/>
    </row>
    <row r="108" spans="1:245">
      <c r="A108" s="4">
        <v>106</v>
      </c>
      <c r="B108" s="4">
        <v>1</v>
      </c>
      <c r="C108" s="4"/>
      <c r="D108" s="4" t="s">
        <v>71</v>
      </c>
      <c r="E108" s="4">
        <v>0</v>
      </c>
      <c r="F108" s="4">
        <v>1</v>
      </c>
      <c r="G108" s="4">
        <v>1</v>
      </c>
      <c r="H108" s="4">
        <v>0</v>
      </c>
      <c r="I108" s="4"/>
      <c r="J108" s="4"/>
      <c r="K108" s="4"/>
      <c r="L108" s="1">
        <v>16</v>
      </c>
      <c r="M108">
        <v>15</v>
      </c>
      <c r="N108">
        <v>14</v>
      </c>
      <c r="O108">
        <v>9</v>
      </c>
      <c r="AE108" s="22">
        <v>4</v>
      </c>
      <c r="AF108" s="22">
        <v>9</v>
      </c>
      <c r="AG108" s="5">
        <v>209.2</v>
      </c>
      <c r="AH108" s="2"/>
      <c r="AP108">
        <v>18.010000000000002</v>
      </c>
      <c r="AU108">
        <v>17.5</v>
      </c>
      <c r="AV108">
        <v>19.95</v>
      </c>
      <c r="AW108">
        <v>74.5</v>
      </c>
      <c r="BE108" s="1"/>
      <c r="BJ108">
        <v>1</v>
      </c>
      <c r="BP108">
        <v>1</v>
      </c>
      <c r="BV108">
        <v>1</v>
      </c>
      <c r="BW108">
        <v>1</v>
      </c>
      <c r="CB108" s="1"/>
      <c r="CY108" s="1"/>
      <c r="CZ108" s="2"/>
      <c r="DV108" s="1"/>
      <c r="ER108" s="3"/>
      <c r="ES108" s="73">
        <v>106</v>
      </c>
      <c r="ET108" s="74" t="s">
        <v>275</v>
      </c>
      <c r="EU108" s="75" t="s">
        <v>276</v>
      </c>
      <c r="EV108" s="76" t="s">
        <v>277</v>
      </c>
      <c r="EW108" s="77" t="s">
        <v>213</v>
      </c>
      <c r="EX108" s="74" t="s">
        <v>192</v>
      </c>
      <c r="EY108" s="78" t="s">
        <v>193</v>
      </c>
      <c r="EZ108" s="78">
        <v>1</v>
      </c>
      <c r="FA108" s="82">
        <v>1</v>
      </c>
      <c r="FB108" s="82"/>
      <c r="FC108" s="82">
        <v>1</v>
      </c>
      <c r="FD108" s="82">
        <v>1</v>
      </c>
      <c r="FE108" s="82"/>
      <c r="FF108" s="82"/>
      <c r="FG108" s="82"/>
      <c r="FH108" s="82">
        <v>1</v>
      </c>
      <c r="FI108" s="82"/>
      <c r="FJ108" s="82"/>
      <c r="FK108" s="77" t="s">
        <v>194</v>
      </c>
      <c r="FL108" s="77"/>
      <c r="FM108" s="79" t="s">
        <v>199</v>
      </c>
      <c r="FN108" s="79"/>
      <c r="FO108" s="79"/>
      <c r="FP108" s="78"/>
      <c r="FQ108" s="78"/>
      <c r="FR108" s="78"/>
      <c r="FS108" s="78"/>
      <c r="FT108" s="78"/>
      <c r="FU108" s="78">
        <v>1</v>
      </c>
      <c r="FV108" s="78"/>
      <c r="FW108" s="78"/>
      <c r="FX108" s="78"/>
      <c r="FY108" s="78"/>
      <c r="FZ108" s="78"/>
      <c r="GA108" s="78"/>
      <c r="GB108" s="78"/>
      <c r="GC108" s="78"/>
      <c r="GD108" s="78"/>
      <c r="GE108" s="78">
        <v>1</v>
      </c>
      <c r="GF108" s="78"/>
      <c r="GG108" s="78"/>
      <c r="GH108" s="78"/>
      <c r="GI108" s="78"/>
      <c r="GJ108" s="78"/>
      <c r="GK108" s="78"/>
      <c r="GL108" s="78"/>
      <c r="GM108" s="83"/>
      <c r="GN108" s="83"/>
      <c r="GO108" s="83"/>
      <c r="GP108" s="83"/>
      <c r="GQ108" s="83"/>
      <c r="GR108" s="83"/>
      <c r="GS108" s="83"/>
      <c r="GT108" s="83"/>
      <c r="GU108" s="83"/>
      <c r="GV108" s="83"/>
      <c r="GW108" s="83"/>
      <c r="GX108" s="83"/>
      <c r="GY108" s="83"/>
      <c r="GZ108" s="83">
        <v>1</v>
      </c>
      <c r="HA108" s="83"/>
      <c r="HB108" s="83"/>
      <c r="HC108" s="83"/>
      <c r="HD108" s="83"/>
      <c r="HE108" s="83"/>
      <c r="HF108" s="83"/>
      <c r="HG108" s="83"/>
      <c r="HH108" s="83"/>
      <c r="HI108" s="83"/>
      <c r="HJ108" s="76" t="s">
        <v>196</v>
      </c>
      <c r="HK108" s="76" t="s">
        <v>194</v>
      </c>
      <c r="HL108" s="76" t="s">
        <v>196</v>
      </c>
      <c r="HM108" s="76"/>
      <c r="HN108" s="76"/>
      <c r="HO108" s="76"/>
      <c r="HP108" s="75" t="s">
        <v>199</v>
      </c>
      <c r="HQ108" s="75"/>
      <c r="HR108" s="75" t="s">
        <v>200</v>
      </c>
      <c r="HS108" s="75"/>
      <c r="HT108" s="80">
        <v>4</v>
      </c>
      <c r="HU108" s="80">
        <v>1</v>
      </c>
      <c r="HV108" s="80"/>
      <c r="HW108" s="80"/>
      <c r="HX108" s="80"/>
      <c r="HY108" s="80"/>
      <c r="HZ108" s="80"/>
      <c r="IA108" s="80"/>
      <c r="IB108" s="80"/>
      <c r="IC108" s="80"/>
      <c r="ID108" s="80"/>
      <c r="IE108" s="80"/>
      <c r="IF108" s="80">
        <v>1</v>
      </c>
      <c r="IG108" s="80"/>
      <c r="IH108" s="80"/>
      <c r="II108" s="80">
        <v>1</v>
      </c>
      <c r="IJ108" s="81" t="s">
        <v>221</v>
      </c>
      <c r="IK108" s="81"/>
    </row>
    <row r="109" spans="1:245">
      <c r="A109" s="47">
        <v>107</v>
      </c>
      <c r="B109" s="47">
        <v>3</v>
      </c>
      <c r="C109" s="47"/>
      <c r="D109" s="47" t="s">
        <v>75</v>
      </c>
      <c r="E109" s="47">
        <v>1</v>
      </c>
      <c r="F109" s="47">
        <v>0</v>
      </c>
      <c r="G109" s="47">
        <v>1</v>
      </c>
      <c r="H109" s="47">
        <v>1</v>
      </c>
      <c r="I109" s="47" t="s">
        <v>72</v>
      </c>
      <c r="J109" s="47"/>
      <c r="K109" s="47"/>
      <c r="L109" s="48">
        <v>5</v>
      </c>
      <c r="M109" s="49">
        <v>6</v>
      </c>
      <c r="N109" s="49">
        <v>1</v>
      </c>
      <c r="O109" s="49">
        <v>7</v>
      </c>
      <c r="P109" s="49">
        <v>11</v>
      </c>
      <c r="Q109" s="49">
        <v>8</v>
      </c>
      <c r="R109" s="49">
        <v>15</v>
      </c>
      <c r="S109" s="49">
        <v>18</v>
      </c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50">
        <v>8</v>
      </c>
      <c r="AF109" s="50">
        <v>18</v>
      </c>
      <c r="AG109" s="51">
        <v>281</v>
      </c>
      <c r="AH109" s="52">
        <v>51.41</v>
      </c>
      <c r="AI109" s="49"/>
      <c r="AJ109" s="49"/>
      <c r="AK109" s="49"/>
      <c r="AL109" s="49">
        <v>13.93</v>
      </c>
      <c r="AM109" s="49">
        <v>48</v>
      </c>
      <c r="AN109" s="49">
        <v>3.96</v>
      </c>
      <c r="AO109" s="49">
        <v>22.08</v>
      </c>
      <c r="AP109" s="49"/>
      <c r="AQ109" s="49"/>
      <c r="AR109" s="49">
        <v>16.760000000000002</v>
      </c>
      <c r="AS109" s="49"/>
      <c r="AT109" s="49"/>
      <c r="AU109" s="49"/>
      <c r="AV109" s="49">
        <v>31.45</v>
      </c>
      <c r="AW109" s="49"/>
      <c r="AX109" s="49"/>
      <c r="AY109" s="49">
        <v>8.2200000000000006</v>
      </c>
      <c r="AZ109" s="49"/>
      <c r="BA109" s="49"/>
      <c r="BB109" s="49"/>
      <c r="BC109" s="49"/>
      <c r="BD109" s="49"/>
      <c r="BE109" s="48"/>
      <c r="BF109" s="49">
        <v>1</v>
      </c>
      <c r="BG109" s="49"/>
      <c r="BH109" s="49"/>
      <c r="BI109" s="49"/>
      <c r="BJ109" s="49"/>
      <c r="BK109" s="49"/>
      <c r="BL109" s="49"/>
      <c r="BM109" s="49">
        <v>1</v>
      </c>
      <c r="BN109" s="49"/>
      <c r="BO109" s="49"/>
      <c r="BP109" s="49">
        <v>1</v>
      </c>
      <c r="BQ109" s="49">
        <v>1</v>
      </c>
      <c r="BR109" s="49">
        <v>1</v>
      </c>
      <c r="BS109" s="49"/>
      <c r="BT109" s="49"/>
      <c r="BU109" s="49"/>
      <c r="BV109" s="49"/>
      <c r="BW109" s="49"/>
      <c r="BX109" s="49"/>
      <c r="BY109" s="49"/>
      <c r="BZ109" s="49"/>
      <c r="CA109" s="49"/>
      <c r="CB109" s="48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8"/>
      <c r="CZ109" s="52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8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53"/>
      <c r="ES109" s="92"/>
      <c r="ET109" s="92"/>
      <c r="EU109" s="92"/>
      <c r="EV109" s="92"/>
      <c r="EW109" s="92"/>
      <c r="EX109" s="92"/>
      <c r="EY109" s="92"/>
      <c r="EZ109" s="92"/>
      <c r="FA109" s="92"/>
      <c r="FB109" s="92"/>
      <c r="FC109" s="92"/>
      <c r="FD109" s="92"/>
      <c r="FE109" s="92"/>
      <c r="FF109" s="92"/>
      <c r="FG109" s="92"/>
      <c r="FH109" s="92"/>
      <c r="FI109" s="92"/>
      <c r="FJ109" s="92"/>
      <c r="FK109" s="92"/>
      <c r="FL109" s="92"/>
      <c r="FM109" s="92"/>
      <c r="FN109" s="92"/>
      <c r="FO109" s="92"/>
      <c r="FP109" s="92"/>
      <c r="FQ109" s="92"/>
      <c r="FR109" s="92"/>
      <c r="FS109" s="92"/>
      <c r="FT109" s="92"/>
      <c r="FU109" s="92"/>
      <c r="FV109" s="92"/>
      <c r="FW109" s="92"/>
      <c r="FX109" s="92"/>
      <c r="FY109" s="92"/>
      <c r="FZ109" s="92"/>
      <c r="GA109" s="92"/>
      <c r="GB109" s="92"/>
      <c r="GC109" s="92"/>
      <c r="GD109" s="92"/>
      <c r="GE109" s="92"/>
      <c r="GF109" s="92"/>
      <c r="GG109" s="92"/>
      <c r="GH109" s="92"/>
      <c r="GI109" s="92"/>
      <c r="GJ109" s="92"/>
      <c r="GK109" s="92"/>
      <c r="GL109" s="92"/>
      <c r="GM109" s="92"/>
      <c r="GN109" s="92"/>
      <c r="GO109" s="92"/>
      <c r="GP109" s="92"/>
      <c r="GQ109" s="92"/>
      <c r="GR109" s="92"/>
      <c r="GS109" s="92"/>
      <c r="GT109" s="92"/>
      <c r="GU109" s="92"/>
      <c r="GV109" s="92"/>
      <c r="GW109" s="92"/>
      <c r="GX109" s="92"/>
      <c r="GY109" s="92"/>
      <c r="GZ109" s="92"/>
      <c r="HA109" s="92"/>
      <c r="HB109" s="92"/>
      <c r="HC109" s="92"/>
      <c r="HD109" s="92"/>
      <c r="HE109" s="92"/>
      <c r="HF109" s="92"/>
      <c r="HG109" s="92"/>
      <c r="HH109" s="92"/>
      <c r="HI109" s="92"/>
      <c r="HJ109" s="92"/>
      <c r="HK109" s="92"/>
      <c r="HL109" s="92"/>
      <c r="HM109" s="92"/>
      <c r="HN109" s="92"/>
      <c r="HO109" s="92"/>
      <c r="HP109" s="92"/>
      <c r="HQ109" s="92"/>
      <c r="HR109" s="92"/>
      <c r="HS109" s="92"/>
      <c r="HT109" s="92"/>
      <c r="HU109" s="92"/>
      <c r="HV109" s="92"/>
      <c r="HW109" s="92"/>
      <c r="HX109" s="92"/>
      <c r="HY109" s="92"/>
      <c r="HZ109" s="92"/>
      <c r="IA109" s="92"/>
      <c r="IB109" s="92"/>
      <c r="IC109" s="92"/>
      <c r="ID109" s="92"/>
      <c r="IE109" s="92"/>
      <c r="IF109" s="92"/>
      <c r="IG109" s="92"/>
      <c r="IH109" s="92"/>
      <c r="II109" s="92"/>
      <c r="IJ109" s="92"/>
      <c r="IK109" s="92"/>
    </row>
    <row r="110" spans="1:245">
      <c r="A110" s="4">
        <v>108</v>
      </c>
      <c r="B110" s="4">
        <v>2</v>
      </c>
      <c r="C110" s="4"/>
      <c r="D110" s="4" t="s">
        <v>52</v>
      </c>
      <c r="E110" s="4">
        <v>0</v>
      </c>
      <c r="F110" s="4">
        <v>1</v>
      </c>
      <c r="G110" s="4">
        <v>1</v>
      </c>
      <c r="H110" s="4">
        <v>0</v>
      </c>
      <c r="I110" s="4"/>
      <c r="J110" s="4"/>
      <c r="K110" s="4"/>
      <c r="L110" s="1">
        <v>19</v>
      </c>
      <c r="M110">
        <v>21</v>
      </c>
      <c r="N110">
        <v>14</v>
      </c>
      <c r="O110">
        <v>18</v>
      </c>
      <c r="P110">
        <v>17</v>
      </c>
      <c r="Q110">
        <v>13</v>
      </c>
      <c r="R110">
        <v>10</v>
      </c>
      <c r="S110">
        <v>5</v>
      </c>
      <c r="AE110" s="22">
        <v>8</v>
      </c>
      <c r="AF110" s="22">
        <v>5</v>
      </c>
      <c r="AG110" s="5">
        <v>219.2</v>
      </c>
      <c r="AH110" s="2"/>
      <c r="AL110">
        <v>6.55</v>
      </c>
      <c r="AQ110">
        <v>8.44</v>
      </c>
      <c r="AT110">
        <v>20.97</v>
      </c>
      <c r="AU110">
        <v>31.99</v>
      </c>
      <c r="AX110">
        <v>11.13</v>
      </c>
      <c r="AY110">
        <v>22.63</v>
      </c>
      <c r="AZ110">
        <v>31.9</v>
      </c>
      <c r="BB110">
        <v>16.64</v>
      </c>
      <c r="BE110" s="1"/>
      <c r="BG110">
        <v>1</v>
      </c>
      <c r="BH110">
        <v>1</v>
      </c>
      <c r="BJ110">
        <v>1</v>
      </c>
      <c r="CB110" s="1"/>
      <c r="CO110">
        <v>1</v>
      </c>
      <c r="CT110">
        <v>1</v>
      </c>
      <c r="CY110" s="1"/>
      <c r="CZ110" s="2"/>
      <c r="DV110" s="1"/>
      <c r="ER110" s="3"/>
      <c r="ES110" s="73">
        <v>108</v>
      </c>
      <c r="ET110" s="74" t="s">
        <v>202</v>
      </c>
      <c r="EU110" s="75" t="s">
        <v>203</v>
      </c>
      <c r="EV110" s="76" t="s">
        <v>204</v>
      </c>
      <c r="EW110" s="77" t="s">
        <v>220</v>
      </c>
      <c r="EX110" s="74" t="s">
        <v>192</v>
      </c>
      <c r="EY110" s="78" t="s">
        <v>207</v>
      </c>
      <c r="EZ110" s="78">
        <v>17</v>
      </c>
      <c r="FA110" s="82"/>
      <c r="FB110" s="82"/>
      <c r="FC110" s="82"/>
      <c r="FD110" s="82"/>
      <c r="FE110" s="82"/>
      <c r="FF110" s="82">
        <v>1</v>
      </c>
      <c r="FG110" s="82" t="s">
        <v>300</v>
      </c>
      <c r="FH110" s="82"/>
      <c r="FI110" s="82"/>
      <c r="FJ110" s="82"/>
      <c r="FK110" s="77" t="s">
        <v>199</v>
      </c>
      <c r="FL110" s="77" t="s">
        <v>301</v>
      </c>
      <c r="FM110" s="79" t="s">
        <v>194</v>
      </c>
      <c r="FN110" s="79" t="s">
        <v>214</v>
      </c>
      <c r="FO110" s="79"/>
      <c r="FP110" s="78"/>
      <c r="FQ110" s="78"/>
      <c r="FR110" s="78"/>
      <c r="FS110" s="78"/>
      <c r="FT110" s="78"/>
      <c r="FU110" s="78">
        <v>1</v>
      </c>
      <c r="FV110" s="78"/>
      <c r="FW110" s="78"/>
      <c r="FX110" s="78">
        <v>1</v>
      </c>
      <c r="FY110" s="78">
        <v>1</v>
      </c>
      <c r="FZ110" s="78"/>
      <c r="GA110" s="78"/>
      <c r="GB110" s="78"/>
      <c r="GC110" s="78">
        <v>1</v>
      </c>
      <c r="GD110" s="78">
        <v>1</v>
      </c>
      <c r="GE110" s="78">
        <v>1</v>
      </c>
      <c r="GF110" s="78"/>
      <c r="GG110" s="78"/>
      <c r="GH110" s="78"/>
      <c r="GI110" s="78"/>
      <c r="GJ110" s="78"/>
      <c r="GK110" s="78"/>
      <c r="GL110" s="78"/>
      <c r="GM110" s="83"/>
      <c r="GN110" s="83"/>
      <c r="GO110" s="83"/>
      <c r="GP110" s="83"/>
      <c r="GQ110" s="83"/>
      <c r="GR110" s="83"/>
      <c r="GS110" s="83"/>
      <c r="GT110" s="83"/>
      <c r="GU110" s="83"/>
      <c r="GV110" s="83"/>
      <c r="GW110" s="83"/>
      <c r="GX110" s="83"/>
      <c r="GY110" s="83"/>
      <c r="GZ110" s="83"/>
      <c r="HA110" s="83"/>
      <c r="HB110" s="83"/>
      <c r="HC110" s="83"/>
      <c r="HD110" s="83"/>
      <c r="HE110" s="83"/>
      <c r="HF110" s="83"/>
      <c r="HG110" s="83">
        <v>1</v>
      </c>
      <c r="HH110" s="83"/>
      <c r="HI110" s="83"/>
      <c r="HJ110" s="76" t="s">
        <v>196</v>
      </c>
      <c r="HK110" s="76" t="s">
        <v>194</v>
      </c>
      <c r="HL110" s="76" t="s">
        <v>196</v>
      </c>
      <c r="HM110" s="76" t="s">
        <v>302</v>
      </c>
      <c r="HN110" s="76" t="s">
        <v>303</v>
      </c>
      <c r="HO110" s="76" t="s">
        <v>199</v>
      </c>
      <c r="HP110" s="75" t="s">
        <v>199</v>
      </c>
      <c r="HQ110" s="75"/>
      <c r="HR110" s="75" t="s">
        <v>200</v>
      </c>
      <c r="HS110" s="75"/>
      <c r="HT110" s="80">
        <v>6</v>
      </c>
      <c r="HU110" s="80">
        <v>1</v>
      </c>
      <c r="HV110" s="80"/>
      <c r="HW110" s="80">
        <v>1</v>
      </c>
      <c r="HX110" s="80"/>
      <c r="HY110" s="80"/>
      <c r="HZ110" s="80"/>
      <c r="IA110" s="80"/>
      <c r="IB110" s="80"/>
      <c r="IC110" s="80">
        <v>1</v>
      </c>
      <c r="ID110" s="80">
        <v>1</v>
      </c>
      <c r="IE110" s="80">
        <v>1</v>
      </c>
      <c r="IF110" s="80">
        <v>1</v>
      </c>
      <c r="IG110" s="80"/>
      <c r="IH110" s="80"/>
      <c r="II110" s="80"/>
      <c r="IJ110" s="81" t="s">
        <v>201</v>
      </c>
      <c r="IK110" s="81" t="s">
        <v>194</v>
      </c>
    </row>
    <row r="111" spans="1:245">
      <c r="A111" s="6">
        <v>109</v>
      </c>
      <c r="B111" s="6">
        <v>1</v>
      </c>
      <c r="C111" s="6"/>
      <c r="D111" s="6" t="s">
        <v>52</v>
      </c>
      <c r="E111" s="6">
        <v>1</v>
      </c>
      <c r="F111" s="6">
        <v>0</v>
      </c>
      <c r="G111" s="6">
        <v>1</v>
      </c>
      <c r="H111" s="6"/>
      <c r="I111" s="6"/>
      <c r="J111" s="6"/>
      <c r="K111" s="6"/>
      <c r="L111" s="8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23">
        <v>0</v>
      </c>
      <c r="AF111" s="23"/>
      <c r="AG111" s="10">
        <v>38.799999999999997</v>
      </c>
      <c r="AH111" s="11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8">
        <v>1</v>
      </c>
      <c r="BF111" s="9"/>
      <c r="BG111" s="9"/>
      <c r="BH111" s="9">
        <v>1</v>
      </c>
      <c r="BI111" s="9"/>
      <c r="BJ111" s="9">
        <v>1</v>
      </c>
      <c r="BK111" s="9">
        <v>1</v>
      </c>
      <c r="BL111" s="9"/>
      <c r="BM111" s="9"/>
      <c r="BN111" s="9"/>
      <c r="BO111" s="9">
        <v>1</v>
      </c>
      <c r="BP111" s="9">
        <v>1</v>
      </c>
      <c r="BQ111" s="9"/>
      <c r="BR111" s="9"/>
      <c r="BS111" s="9"/>
      <c r="BT111" s="9"/>
      <c r="BU111" s="9">
        <v>1</v>
      </c>
      <c r="BV111" s="9">
        <v>1</v>
      </c>
      <c r="BW111" s="9">
        <v>1</v>
      </c>
      <c r="BX111" s="9"/>
      <c r="BY111" s="9"/>
      <c r="BZ111" s="9"/>
      <c r="CA111" s="9"/>
      <c r="CB111" s="8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8"/>
      <c r="CZ111" s="11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8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12"/>
      <c r="ES111" s="92"/>
      <c r="ET111" s="92"/>
      <c r="EU111" s="92"/>
      <c r="EV111" s="92"/>
      <c r="EW111" s="92"/>
      <c r="EX111" s="92"/>
      <c r="EY111" s="92"/>
      <c r="EZ111" s="92"/>
      <c r="FA111" s="92"/>
      <c r="FB111" s="92"/>
      <c r="FC111" s="92"/>
      <c r="FD111" s="92"/>
      <c r="FE111" s="92"/>
      <c r="FF111" s="92"/>
      <c r="FG111" s="92"/>
      <c r="FH111" s="92"/>
      <c r="FI111" s="92"/>
      <c r="FJ111" s="92"/>
      <c r="FK111" s="92"/>
      <c r="FL111" s="92"/>
      <c r="FM111" s="92"/>
      <c r="FN111" s="92"/>
      <c r="FO111" s="92"/>
      <c r="FP111" s="92"/>
      <c r="FQ111" s="92"/>
      <c r="FR111" s="92"/>
      <c r="FS111" s="92"/>
      <c r="FT111" s="92"/>
      <c r="FU111" s="92"/>
      <c r="FV111" s="92"/>
      <c r="FW111" s="92"/>
      <c r="FX111" s="92"/>
      <c r="FY111" s="92"/>
      <c r="FZ111" s="92"/>
      <c r="GA111" s="92"/>
      <c r="GB111" s="92"/>
      <c r="GC111" s="92"/>
      <c r="GD111" s="92"/>
      <c r="GE111" s="92"/>
      <c r="GF111" s="92"/>
      <c r="GG111" s="92"/>
      <c r="GH111" s="92"/>
      <c r="GI111" s="92"/>
      <c r="GJ111" s="92"/>
      <c r="GK111" s="92"/>
      <c r="GL111" s="92"/>
      <c r="GM111" s="92"/>
      <c r="GN111" s="92"/>
      <c r="GO111" s="92"/>
      <c r="GP111" s="92"/>
      <c r="GQ111" s="92"/>
      <c r="GR111" s="92"/>
      <c r="GS111" s="92"/>
      <c r="GT111" s="92"/>
      <c r="GU111" s="92"/>
      <c r="GV111" s="92"/>
      <c r="GW111" s="92"/>
      <c r="GX111" s="92"/>
      <c r="GY111" s="92"/>
      <c r="GZ111" s="92"/>
      <c r="HA111" s="92"/>
      <c r="HB111" s="92"/>
      <c r="HC111" s="92"/>
      <c r="HD111" s="92"/>
      <c r="HE111" s="92"/>
      <c r="HF111" s="92"/>
      <c r="HG111" s="92"/>
      <c r="HH111" s="92"/>
      <c r="HI111" s="92"/>
      <c r="HJ111" s="92"/>
      <c r="HK111" s="92"/>
      <c r="HL111" s="92"/>
      <c r="HM111" s="92"/>
      <c r="HN111" s="92"/>
      <c r="HO111" s="92"/>
      <c r="HP111" s="92"/>
      <c r="HQ111" s="92"/>
      <c r="HR111" s="92"/>
      <c r="HS111" s="92"/>
      <c r="HT111" s="92"/>
      <c r="HU111" s="92"/>
      <c r="HV111" s="92"/>
      <c r="HW111" s="92"/>
      <c r="HX111" s="92"/>
      <c r="HY111" s="92"/>
      <c r="HZ111" s="92"/>
      <c r="IA111" s="92"/>
      <c r="IB111" s="92"/>
      <c r="IC111" s="92"/>
      <c r="ID111" s="92"/>
      <c r="IE111" s="92"/>
      <c r="IF111" s="92"/>
      <c r="IG111" s="92"/>
      <c r="IH111" s="92"/>
      <c r="II111" s="92"/>
      <c r="IJ111" s="92"/>
      <c r="IK111" s="92"/>
    </row>
    <row r="112" spans="1:245">
      <c r="A112" s="6">
        <v>110</v>
      </c>
      <c r="B112" s="6">
        <v>2</v>
      </c>
      <c r="C112" s="6"/>
      <c r="D112" s="6" t="s">
        <v>52</v>
      </c>
      <c r="E112" s="6">
        <v>0</v>
      </c>
      <c r="F112" s="6">
        <v>1</v>
      </c>
      <c r="G112" s="6">
        <v>1</v>
      </c>
      <c r="H112" s="6"/>
      <c r="I112" s="6"/>
      <c r="J112" s="6"/>
      <c r="K112" s="6"/>
      <c r="L112" s="8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23">
        <v>0</v>
      </c>
      <c r="AF112" s="23"/>
      <c r="AG112" s="10">
        <v>25.2</v>
      </c>
      <c r="AH112" s="11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8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8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8"/>
      <c r="CZ112" s="11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8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12"/>
      <c r="ES112" s="92"/>
      <c r="ET112" s="92"/>
      <c r="EU112" s="92"/>
      <c r="EV112" s="92"/>
      <c r="EW112" s="92"/>
      <c r="EX112" s="92"/>
      <c r="EY112" s="92"/>
      <c r="EZ112" s="92"/>
      <c r="FA112" s="92"/>
      <c r="FB112" s="92"/>
      <c r="FC112" s="92"/>
      <c r="FD112" s="92"/>
      <c r="FE112" s="92"/>
      <c r="FF112" s="92"/>
      <c r="FG112" s="92"/>
      <c r="FH112" s="92"/>
      <c r="FI112" s="92"/>
      <c r="FJ112" s="92"/>
      <c r="FK112" s="92"/>
      <c r="FL112" s="92"/>
      <c r="FM112" s="92"/>
      <c r="FN112" s="92"/>
      <c r="FO112" s="92"/>
      <c r="FP112" s="92"/>
      <c r="FQ112" s="92"/>
      <c r="FR112" s="92"/>
      <c r="FS112" s="92"/>
      <c r="FT112" s="92"/>
      <c r="FU112" s="92"/>
      <c r="FV112" s="92"/>
      <c r="FW112" s="92"/>
      <c r="FX112" s="92"/>
      <c r="FY112" s="92"/>
      <c r="FZ112" s="92"/>
      <c r="GA112" s="92"/>
      <c r="GB112" s="92"/>
      <c r="GC112" s="92"/>
      <c r="GD112" s="92"/>
      <c r="GE112" s="92"/>
      <c r="GF112" s="92"/>
      <c r="GG112" s="92"/>
      <c r="GH112" s="92"/>
      <c r="GI112" s="92"/>
      <c r="GJ112" s="92"/>
      <c r="GK112" s="92"/>
      <c r="GL112" s="92"/>
      <c r="GM112" s="92"/>
      <c r="GN112" s="92"/>
      <c r="GO112" s="92"/>
      <c r="GP112" s="92"/>
      <c r="GQ112" s="92"/>
      <c r="GR112" s="92"/>
      <c r="GS112" s="92"/>
      <c r="GT112" s="92"/>
      <c r="GU112" s="92"/>
      <c r="GV112" s="92"/>
      <c r="GW112" s="92"/>
      <c r="GX112" s="92"/>
      <c r="GY112" s="92"/>
      <c r="GZ112" s="92"/>
      <c r="HA112" s="92"/>
      <c r="HB112" s="92"/>
      <c r="HC112" s="92"/>
      <c r="HD112" s="92"/>
      <c r="HE112" s="92"/>
      <c r="HF112" s="92"/>
      <c r="HG112" s="92"/>
      <c r="HH112" s="92"/>
      <c r="HI112" s="92"/>
      <c r="HJ112" s="92"/>
      <c r="HK112" s="92"/>
      <c r="HL112" s="92"/>
      <c r="HM112" s="92"/>
      <c r="HN112" s="92"/>
      <c r="HO112" s="92"/>
      <c r="HP112" s="92"/>
      <c r="HQ112" s="92"/>
      <c r="HR112" s="92"/>
      <c r="HS112" s="92"/>
      <c r="HT112" s="92"/>
      <c r="HU112" s="92"/>
      <c r="HV112" s="92"/>
      <c r="HW112" s="92"/>
      <c r="HX112" s="92"/>
      <c r="HY112" s="92"/>
      <c r="HZ112" s="92"/>
      <c r="IA112" s="92"/>
      <c r="IB112" s="92"/>
      <c r="IC112" s="92"/>
      <c r="ID112" s="92"/>
      <c r="IE112" s="92"/>
      <c r="IF112" s="92"/>
      <c r="IG112" s="92"/>
      <c r="IH112" s="92"/>
      <c r="II112" s="92"/>
      <c r="IJ112" s="92"/>
      <c r="IK112" s="92"/>
    </row>
    <row r="113" spans="1:245">
      <c r="A113" s="4">
        <v>111</v>
      </c>
      <c r="B113" s="4">
        <v>2</v>
      </c>
      <c r="C113" s="4"/>
      <c r="D113" s="4" t="s">
        <v>52</v>
      </c>
      <c r="E113" s="4">
        <v>1</v>
      </c>
      <c r="F113" s="4">
        <v>0</v>
      </c>
      <c r="G113" s="4">
        <v>1</v>
      </c>
      <c r="H113" s="4">
        <v>0</v>
      </c>
      <c r="I113" s="4"/>
      <c r="J113" s="4"/>
      <c r="K113" s="4"/>
      <c r="L113" s="1">
        <v>12</v>
      </c>
      <c r="M113">
        <v>18</v>
      </c>
      <c r="AE113" s="22">
        <v>2</v>
      </c>
      <c r="AF113" s="22">
        <v>18</v>
      </c>
      <c r="AG113" s="5">
        <v>52.2</v>
      </c>
      <c r="AH113" s="2"/>
      <c r="AS113">
        <v>11.03</v>
      </c>
      <c r="AY113">
        <v>5.43</v>
      </c>
      <c r="BE113" s="1">
        <v>1</v>
      </c>
      <c r="BF113">
        <v>1</v>
      </c>
      <c r="BH113">
        <v>1</v>
      </c>
      <c r="BI113">
        <v>1</v>
      </c>
      <c r="BK113">
        <v>1</v>
      </c>
      <c r="CB113" s="1"/>
      <c r="CY113" s="1"/>
      <c r="CZ113" s="2"/>
      <c r="DV113" s="1"/>
      <c r="ER113" s="3"/>
      <c r="ES113" s="73">
        <v>111</v>
      </c>
      <c r="ET113" s="74" t="s">
        <v>188</v>
      </c>
      <c r="EU113" s="75" t="s">
        <v>304</v>
      </c>
      <c r="EV113" s="76" t="s">
        <v>305</v>
      </c>
      <c r="EW113" s="77" t="s">
        <v>213</v>
      </c>
      <c r="EX113" s="74" t="s">
        <v>192</v>
      </c>
      <c r="EY113" s="78" t="s">
        <v>193</v>
      </c>
      <c r="EZ113" s="78">
        <v>1</v>
      </c>
      <c r="FA113" s="82"/>
      <c r="FB113" s="82"/>
      <c r="FC113" s="82"/>
      <c r="FD113" s="82">
        <v>1</v>
      </c>
      <c r="FE113" s="82"/>
      <c r="FF113" s="82"/>
      <c r="FG113" s="82"/>
      <c r="FH113" s="82"/>
      <c r="FI113" s="82"/>
      <c r="FJ113" s="82"/>
      <c r="FK113" s="77" t="s">
        <v>194</v>
      </c>
      <c r="FL113" s="77"/>
      <c r="FM113" s="79" t="s">
        <v>199</v>
      </c>
      <c r="FN113" s="79"/>
      <c r="FO113" s="79"/>
      <c r="FP113" s="78"/>
      <c r="FQ113" s="78"/>
      <c r="FR113" s="78"/>
      <c r="FS113" s="78"/>
      <c r="FT113" s="78">
        <v>1</v>
      </c>
      <c r="FU113" s="78"/>
      <c r="FV113" s="78"/>
      <c r="FW113" s="78"/>
      <c r="FX113" s="78"/>
      <c r="FY113" s="78"/>
      <c r="FZ113" s="78"/>
      <c r="GA113" s="78"/>
      <c r="GB113" s="78">
        <v>1</v>
      </c>
      <c r="GC113" s="78"/>
      <c r="GD113" s="78"/>
      <c r="GE113" s="78"/>
      <c r="GF113" s="78"/>
      <c r="GG113" s="78"/>
      <c r="GH113" s="78"/>
      <c r="GI113" s="78"/>
      <c r="GJ113" s="78"/>
      <c r="GK113" s="78"/>
      <c r="GL113" s="78"/>
      <c r="GM113" s="83"/>
      <c r="GN113" s="83"/>
      <c r="GO113" s="83"/>
      <c r="GP113" s="83"/>
      <c r="GQ113" s="83"/>
      <c r="GR113" s="83"/>
      <c r="GS113" s="83"/>
      <c r="GT113" s="83"/>
      <c r="GU113" s="83"/>
      <c r="GV113" s="83"/>
      <c r="GW113" s="83"/>
      <c r="GX113" s="83">
        <v>1</v>
      </c>
      <c r="GY113" s="83"/>
      <c r="GZ113" s="83"/>
      <c r="HA113" s="83"/>
      <c r="HB113" s="83"/>
      <c r="HC113" s="83"/>
      <c r="HD113" s="83"/>
      <c r="HE113" s="83"/>
      <c r="HF113" s="83"/>
      <c r="HG113" s="83"/>
      <c r="HH113" s="83"/>
      <c r="HI113" s="83"/>
      <c r="HJ113" s="76" t="s">
        <v>196</v>
      </c>
      <c r="HK113" s="76" t="s">
        <v>194</v>
      </c>
      <c r="HL113" s="76" t="s">
        <v>196</v>
      </c>
      <c r="HM113" s="76"/>
      <c r="HN113" s="76"/>
      <c r="HO113" s="76"/>
      <c r="HP113" s="75" t="s">
        <v>194</v>
      </c>
      <c r="HQ113" s="75" t="s">
        <v>215</v>
      </c>
      <c r="HR113" s="75"/>
      <c r="HS113" s="75"/>
      <c r="HT113" s="80">
        <v>2</v>
      </c>
      <c r="HU113" s="80"/>
      <c r="HV113" s="80"/>
      <c r="HW113" s="80"/>
      <c r="HX113" s="80"/>
      <c r="HY113" s="80"/>
      <c r="HZ113" s="80"/>
      <c r="IA113" s="80"/>
      <c r="IB113" s="80"/>
      <c r="IC113" s="80"/>
      <c r="ID113" s="80"/>
      <c r="IE113" s="80"/>
      <c r="IF113" s="80"/>
      <c r="IG113" s="80"/>
      <c r="IH113" s="80"/>
      <c r="II113" s="80"/>
      <c r="IJ113" s="81" t="s">
        <v>201</v>
      </c>
      <c r="IK113" s="81" t="s">
        <v>199</v>
      </c>
    </row>
    <row r="114" spans="1:245">
      <c r="A114" s="6">
        <v>112</v>
      </c>
      <c r="B114" s="6">
        <v>1</v>
      </c>
      <c r="C114" s="6">
        <v>2</v>
      </c>
      <c r="D114" s="6" t="s">
        <v>54</v>
      </c>
      <c r="E114" s="6">
        <v>0</v>
      </c>
      <c r="F114" s="6">
        <v>1</v>
      </c>
      <c r="G114" s="6">
        <v>1</v>
      </c>
      <c r="H114" s="6"/>
      <c r="I114" s="6"/>
      <c r="J114" s="6"/>
      <c r="K114" s="6"/>
      <c r="L114" s="8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23">
        <v>0</v>
      </c>
      <c r="AF114" s="23"/>
      <c r="AG114" s="10">
        <v>43.8</v>
      </c>
      <c r="AH114" s="11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8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8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8"/>
      <c r="CZ114" s="11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8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12"/>
      <c r="ES114" s="92"/>
      <c r="ET114" s="92"/>
      <c r="EU114" s="92"/>
      <c r="EV114" s="92"/>
      <c r="EW114" s="92"/>
      <c r="EX114" s="92"/>
      <c r="EY114" s="92"/>
      <c r="EZ114" s="92"/>
      <c r="FA114" s="92"/>
      <c r="FB114" s="92"/>
      <c r="FC114" s="92"/>
      <c r="FD114" s="92"/>
      <c r="FE114" s="92"/>
      <c r="FF114" s="92"/>
      <c r="FG114" s="92"/>
      <c r="FH114" s="92"/>
      <c r="FI114" s="92"/>
      <c r="FJ114" s="92"/>
      <c r="FK114" s="92"/>
      <c r="FL114" s="92"/>
      <c r="FM114" s="92"/>
      <c r="FN114" s="92"/>
      <c r="FO114" s="92"/>
      <c r="FP114" s="92"/>
      <c r="FQ114" s="92"/>
      <c r="FR114" s="92"/>
      <c r="FS114" s="92"/>
      <c r="FT114" s="92"/>
      <c r="FU114" s="92"/>
      <c r="FV114" s="92"/>
      <c r="FW114" s="92"/>
      <c r="FX114" s="92"/>
      <c r="FY114" s="92"/>
      <c r="FZ114" s="92"/>
      <c r="GA114" s="92"/>
      <c r="GB114" s="92"/>
      <c r="GC114" s="92"/>
      <c r="GD114" s="92"/>
      <c r="GE114" s="92"/>
      <c r="GF114" s="92"/>
      <c r="GG114" s="92"/>
      <c r="GH114" s="92"/>
      <c r="GI114" s="92"/>
      <c r="GJ114" s="92"/>
      <c r="GK114" s="92"/>
      <c r="GL114" s="92"/>
      <c r="GM114" s="92"/>
      <c r="GN114" s="92"/>
      <c r="GO114" s="92"/>
      <c r="GP114" s="92"/>
      <c r="GQ114" s="92"/>
      <c r="GR114" s="92"/>
      <c r="GS114" s="92"/>
      <c r="GT114" s="92"/>
      <c r="GU114" s="92"/>
      <c r="GV114" s="92"/>
      <c r="GW114" s="92"/>
      <c r="GX114" s="92"/>
      <c r="GY114" s="92"/>
      <c r="GZ114" s="92"/>
      <c r="HA114" s="92"/>
      <c r="HB114" s="92"/>
      <c r="HC114" s="92"/>
      <c r="HD114" s="92"/>
      <c r="HE114" s="92"/>
      <c r="HF114" s="92"/>
      <c r="HG114" s="92"/>
      <c r="HH114" s="92"/>
      <c r="HI114" s="92"/>
      <c r="HJ114" s="92"/>
      <c r="HK114" s="92"/>
      <c r="HL114" s="92"/>
      <c r="HM114" s="92"/>
      <c r="HN114" s="92"/>
      <c r="HO114" s="92"/>
      <c r="HP114" s="92"/>
      <c r="HQ114" s="92"/>
      <c r="HR114" s="92"/>
      <c r="HS114" s="92"/>
      <c r="HT114" s="92"/>
      <c r="HU114" s="92"/>
      <c r="HV114" s="92"/>
      <c r="HW114" s="92"/>
      <c r="HX114" s="92"/>
      <c r="HY114" s="92"/>
      <c r="HZ114" s="92"/>
      <c r="IA114" s="92"/>
      <c r="IB114" s="92"/>
      <c r="IC114" s="92"/>
      <c r="ID114" s="92"/>
      <c r="IE114" s="92"/>
      <c r="IF114" s="92"/>
      <c r="IG114" s="92"/>
      <c r="IH114" s="92"/>
      <c r="II114" s="92"/>
      <c r="IJ114" s="92"/>
      <c r="IK114" s="92"/>
    </row>
    <row r="115" spans="1:245">
      <c r="A115" s="6">
        <v>113</v>
      </c>
      <c r="B115" s="6">
        <v>2</v>
      </c>
      <c r="C115" s="6"/>
      <c r="D115" s="6" t="s">
        <v>52</v>
      </c>
      <c r="E115" s="6">
        <v>1</v>
      </c>
      <c r="F115" s="6">
        <v>0</v>
      </c>
      <c r="G115" s="6">
        <v>1</v>
      </c>
      <c r="H115" s="6"/>
      <c r="I115" s="6"/>
      <c r="J115" s="6"/>
      <c r="K115" s="6"/>
      <c r="L115" s="8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23">
        <v>0</v>
      </c>
      <c r="AF115" s="23"/>
      <c r="AG115" s="10">
        <v>27.3</v>
      </c>
      <c r="AH115" s="11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8">
        <v>1</v>
      </c>
      <c r="BF115" s="9">
        <v>1</v>
      </c>
      <c r="BG115" s="9"/>
      <c r="BH115" s="9"/>
      <c r="BI115" s="9"/>
      <c r="BJ115" s="9">
        <v>1</v>
      </c>
      <c r="BK115" s="9">
        <v>1</v>
      </c>
      <c r="BL115" s="9"/>
      <c r="BM115" s="9"/>
      <c r="BN115" s="9"/>
      <c r="BO115" s="9"/>
      <c r="BP115" s="9"/>
      <c r="BQ115" s="9">
        <v>1</v>
      </c>
      <c r="BR115" s="9">
        <v>1</v>
      </c>
      <c r="BS115" s="9"/>
      <c r="BT115" s="9"/>
      <c r="BU115" s="9">
        <v>1</v>
      </c>
      <c r="BV115" s="9">
        <v>1</v>
      </c>
      <c r="BW115" s="9">
        <v>1</v>
      </c>
      <c r="BX115" s="9"/>
      <c r="BY115" s="9"/>
      <c r="BZ115" s="9"/>
      <c r="CA115" s="9"/>
      <c r="CB115" s="8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8"/>
      <c r="CZ115" s="11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8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12"/>
      <c r="ES115" s="92"/>
      <c r="ET115" s="92"/>
      <c r="EU115" s="92"/>
      <c r="EV115" s="92"/>
      <c r="EW115" s="92"/>
      <c r="EX115" s="92"/>
      <c r="EY115" s="92"/>
      <c r="EZ115" s="92"/>
      <c r="FA115" s="92"/>
      <c r="FB115" s="92"/>
      <c r="FC115" s="92"/>
      <c r="FD115" s="92"/>
      <c r="FE115" s="92"/>
      <c r="FF115" s="92"/>
      <c r="FG115" s="92"/>
      <c r="FH115" s="92"/>
      <c r="FI115" s="92"/>
      <c r="FJ115" s="92"/>
      <c r="FK115" s="92"/>
      <c r="FL115" s="92"/>
      <c r="FM115" s="92"/>
      <c r="FN115" s="92"/>
      <c r="FO115" s="92"/>
      <c r="FP115" s="92"/>
      <c r="FQ115" s="92"/>
      <c r="FR115" s="92"/>
      <c r="FS115" s="92"/>
      <c r="FT115" s="92"/>
      <c r="FU115" s="92"/>
      <c r="FV115" s="92"/>
      <c r="FW115" s="92"/>
      <c r="FX115" s="92"/>
      <c r="FY115" s="92"/>
      <c r="FZ115" s="92"/>
      <c r="GA115" s="92"/>
      <c r="GB115" s="92"/>
      <c r="GC115" s="92"/>
      <c r="GD115" s="92"/>
      <c r="GE115" s="92"/>
      <c r="GF115" s="92"/>
      <c r="GG115" s="92"/>
      <c r="GH115" s="92"/>
      <c r="GI115" s="92"/>
      <c r="GJ115" s="92"/>
      <c r="GK115" s="92"/>
      <c r="GL115" s="92"/>
      <c r="GM115" s="92"/>
      <c r="GN115" s="92"/>
      <c r="GO115" s="92"/>
      <c r="GP115" s="92"/>
      <c r="GQ115" s="92"/>
      <c r="GR115" s="92"/>
      <c r="GS115" s="92"/>
      <c r="GT115" s="92"/>
      <c r="GU115" s="92"/>
      <c r="GV115" s="92"/>
      <c r="GW115" s="92"/>
      <c r="GX115" s="92"/>
      <c r="GY115" s="92"/>
      <c r="GZ115" s="92"/>
      <c r="HA115" s="92"/>
      <c r="HB115" s="92"/>
      <c r="HC115" s="92"/>
      <c r="HD115" s="92"/>
      <c r="HE115" s="92"/>
      <c r="HF115" s="92"/>
      <c r="HG115" s="92"/>
      <c r="HH115" s="92"/>
      <c r="HI115" s="92"/>
      <c r="HJ115" s="92"/>
      <c r="HK115" s="92"/>
      <c r="HL115" s="92"/>
      <c r="HM115" s="92"/>
      <c r="HN115" s="92"/>
      <c r="HO115" s="92"/>
      <c r="HP115" s="92"/>
      <c r="HQ115" s="92"/>
      <c r="HR115" s="92"/>
      <c r="HS115" s="92"/>
      <c r="HT115" s="92"/>
      <c r="HU115" s="92"/>
      <c r="HV115" s="92"/>
      <c r="HW115" s="92"/>
      <c r="HX115" s="92"/>
      <c r="HY115" s="92"/>
      <c r="HZ115" s="92"/>
      <c r="IA115" s="92"/>
      <c r="IB115" s="92"/>
      <c r="IC115" s="92"/>
      <c r="ID115" s="92"/>
      <c r="IE115" s="92"/>
      <c r="IF115" s="92"/>
      <c r="IG115" s="92"/>
      <c r="IH115" s="92"/>
      <c r="II115" s="92"/>
      <c r="IJ115" s="92"/>
      <c r="IK115" s="92"/>
    </row>
    <row r="116" spans="1:245">
      <c r="A116" s="47">
        <v>114</v>
      </c>
      <c r="B116" s="47">
        <v>2</v>
      </c>
      <c r="C116" s="47"/>
      <c r="D116" s="47" t="s">
        <v>52</v>
      </c>
      <c r="E116" s="47">
        <v>0</v>
      </c>
      <c r="F116" s="47">
        <v>1</v>
      </c>
      <c r="G116" s="47">
        <v>1</v>
      </c>
      <c r="H116" s="47">
        <v>1</v>
      </c>
      <c r="I116" s="47" t="s">
        <v>72</v>
      </c>
      <c r="J116" s="47"/>
      <c r="K116" s="47"/>
      <c r="L116" s="48">
        <v>10</v>
      </c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50">
        <v>1</v>
      </c>
      <c r="AF116" s="50">
        <v>10</v>
      </c>
      <c r="AG116" s="51">
        <v>45.2</v>
      </c>
      <c r="AH116" s="52"/>
      <c r="AI116" s="49"/>
      <c r="AJ116" s="49"/>
      <c r="AK116" s="49"/>
      <c r="AL116" s="49"/>
      <c r="AM116" s="49"/>
      <c r="AN116" s="49"/>
      <c r="AO116" s="49"/>
      <c r="AP116" s="49"/>
      <c r="AQ116" s="49">
        <v>3.94</v>
      </c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8"/>
      <c r="BF116" s="49"/>
      <c r="BG116" s="49"/>
      <c r="BH116" s="49">
        <v>1</v>
      </c>
      <c r="BI116" s="49"/>
      <c r="BJ116" s="49"/>
      <c r="BK116" s="49">
        <v>1</v>
      </c>
      <c r="BL116" s="49"/>
      <c r="BM116" s="49">
        <v>1</v>
      </c>
      <c r="BN116" s="49"/>
      <c r="BO116" s="49"/>
      <c r="BP116" s="49"/>
      <c r="BQ116" s="49">
        <v>1</v>
      </c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8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8"/>
      <c r="CZ116" s="52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8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53"/>
      <c r="ES116" s="92"/>
      <c r="ET116" s="92"/>
      <c r="EU116" s="92"/>
      <c r="EV116" s="92"/>
      <c r="EW116" s="92"/>
      <c r="EX116" s="92"/>
      <c r="EY116" s="92"/>
      <c r="EZ116" s="92"/>
      <c r="FA116" s="92"/>
      <c r="FB116" s="92"/>
      <c r="FC116" s="92"/>
      <c r="FD116" s="92"/>
      <c r="FE116" s="92"/>
      <c r="FF116" s="92"/>
      <c r="FG116" s="92"/>
      <c r="FH116" s="92"/>
      <c r="FI116" s="92"/>
      <c r="FJ116" s="92"/>
      <c r="FK116" s="92"/>
      <c r="FL116" s="92"/>
      <c r="FM116" s="92"/>
      <c r="FN116" s="92"/>
      <c r="FO116" s="92"/>
      <c r="FP116" s="92"/>
      <c r="FQ116" s="92"/>
      <c r="FR116" s="92"/>
      <c r="FS116" s="92"/>
      <c r="FT116" s="92"/>
      <c r="FU116" s="92"/>
      <c r="FV116" s="92"/>
      <c r="FW116" s="92"/>
      <c r="FX116" s="92"/>
      <c r="FY116" s="92"/>
      <c r="FZ116" s="92"/>
      <c r="GA116" s="92"/>
      <c r="GB116" s="92"/>
      <c r="GC116" s="92"/>
      <c r="GD116" s="92"/>
      <c r="GE116" s="92"/>
      <c r="GF116" s="92"/>
      <c r="GG116" s="92"/>
      <c r="GH116" s="92"/>
      <c r="GI116" s="92"/>
      <c r="GJ116" s="92"/>
      <c r="GK116" s="92"/>
      <c r="GL116" s="92"/>
      <c r="GM116" s="92"/>
      <c r="GN116" s="92"/>
      <c r="GO116" s="92"/>
      <c r="GP116" s="92"/>
      <c r="GQ116" s="92"/>
      <c r="GR116" s="92"/>
      <c r="GS116" s="92"/>
      <c r="GT116" s="92"/>
      <c r="GU116" s="92"/>
      <c r="GV116" s="92"/>
      <c r="GW116" s="92"/>
      <c r="GX116" s="92"/>
      <c r="GY116" s="92"/>
      <c r="GZ116" s="92"/>
      <c r="HA116" s="92"/>
      <c r="HB116" s="92"/>
      <c r="HC116" s="92"/>
      <c r="HD116" s="92"/>
      <c r="HE116" s="92"/>
      <c r="HF116" s="92"/>
      <c r="HG116" s="92"/>
      <c r="HH116" s="92"/>
      <c r="HI116" s="92"/>
      <c r="HJ116" s="92"/>
      <c r="HK116" s="92"/>
      <c r="HL116" s="92"/>
      <c r="HM116" s="92"/>
      <c r="HN116" s="92"/>
      <c r="HO116" s="92"/>
      <c r="HP116" s="92"/>
      <c r="HQ116" s="92"/>
      <c r="HR116" s="92"/>
      <c r="HS116" s="92"/>
      <c r="HT116" s="92"/>
      <c r="HU116" s="92"/>
      <c r="HV116" s="92"/>
      <c r="HW116" s="92"/>
      <c r="HX116" s="92"/>
      <c r="HY116" s="92"/>
      <c r="HZ116" s="92"/>
      <c r="IA116" s="92"/>
      <c r="IB116" s="92"/>
      <c r="IC116" s="92"/>
      <c r="ID116" s="92"/>
      <c r="IE116" s="92"/>
      <c r="IF116" s="92"/>
      <c r="IG116" s="92"/>
      <c r="IH116" s="92"/>
      <c r="II116" s="92"/>
      <c r="IJ116" s="92"/>
      <c r="IK116" s="92"/>
    </row>
    <row r="117" spans="1:245">
      <c r="A117" s="4">
        <v>115</v>
      </c>
      <c r="B117" s="4">
        <v>3</v>
      </c>
      <c r="C117" s="4"/>
      <c r="D117" s="4" t="s">
        <v>52</v>
      </c>
      <c r="E117" s="4">
        <v>1</v>
      </c>
      <c r="F117" s="4">
        <v>0</v>
      </c>
      <c r="G117" s="4">
        <v>1</v>
      </c>
      <c r="H117" s="4">
        <v>0</v>
      </c>
      <c r="I117" s="4"/>
      <c r="J117" s="4"/>
      <c r="K117" s="4"/>
      <c r="L117" s="1">
        <v>4</v>
      </c>
      <c r="M117">
        <v>11</v>
      </c>
      <c r="N117">
        <v>10</v>
      </c>
      <c r="O117">
        <v>17</v>
      </c>
      <c r="P117">
        <v>18</v>
      </c>
      <c r="Q117">
        <v>18</v>
      </c>
      <c r="R117">
        <v>19</v>
      </c>
      <c r="S117">
        <v>20</v>
      </c>
      <c r="T117">
        <v>16</v>
      </c>
      <c r="U117">
        <v>21</v>
      </c>
      <c r="AE117" s="22">
        <v>10</v>
      </c>
      <c r="AF117" s="22">
        <v>21</v>
      </c>
      <c r="AG117" s="5">
        <v>274.89999999999998</v>
      </c>
      <c r="AH117" s="2"/>
      <c r="AK117">
        <v>22.25</v>
      </c>
      <c r="AQ117">
        <v>10.71</v>
      </c>
      <c r="AR117">
        <v>3.61</v>
      </c>
      <c r="AW117">
        <v>5.51</v>
      </c>
      <c r="AX117">
        <v>4.68</v>
      </c>
      <c r="AY117">
        <v>42.03</v>
      </c>
      <c r="AZ117">
        <v>35.520000000000003</v>
      </c>
      <c r="BA117">
        <v>7.97</v>
      </c>
      <c r="BB117">
        <v>31.4</v>
      </c>
      <c r="BE117" s="1"/>
      <c r="BI117">
        <v>1</v>
      </c>
      <c r="BJ117">
        <v>1</v>
      </c>
      <c r="BK117" s="14">
        <v>1</v>
      </c>
      <c r="CB117" s="1"/>
      <c r="CP117">
        <v>1</v>
      </c>
      <c r="CS117">
        <v>1</v>
      </c>
      <c r="CU117">
        <v>1</v>
      </c>
      <c r="CV117">
        <v>1</v>
      </c>
      <c r="CY117" s="1"/>
      <c r="CZ117" s="2"/>
      <c r="DM117">
        <v>1</v>
      </c>
      <c r="DV117" s="1"/>
      <c r="EM117">
        <v>1</v>
      </c>
      <c r="ER117" s="3"/>
      <c r="ES117" s="73">
        <v>115</v>
      </c>
      <c r="ET117" s="74" t="s">
        <v>202</v>
      </c>
      <c r="EU117" s="75" t="s">
        <v>203</v>
      </c>
      <c r="EV117" s="76" t="s">
        <v>204</v>
      </c>
      <c r="EW117" s="77" t="s">
        <v>220</v>
      </c>
      <c r="EX117" s="74" t="s">
        <v>206</v>
      </c>
      <c r="EY117" s="78" t="s">
        <v>207</v>
      </c>
      <c r="EZ117" s="78">
        <v>31</v>
      </c>
      <c r="FA117" s="82"/>
      <c r="FB117" s="82"/>
      <c r="FC117" s="82">
        <v>1</v>
      </c>
      <c r="FD117" s="82"/>
      <c r="FE117" s="82"/>
      <c r="FF117" s="82"/>
      <c r="FG117" s="82"/>
      <c r="FH117" s="82"/>
      <c r="FI117" s="82"/>
      <c r="FJ117" s="82"/>
      <c r="FK117" s="77" t="s">
        <v>199</v>
      </c>
      <c r="FL117" s="77">
        <v>2012</v>
      </c>
      <c r="FM117" s="79" t="s">
        <v>194</v>
      </c>
      <c r="FN117" s="79" t="s">
        <v>126</v>
      </c>
      <c r="FO117" s="79" t="s">
        <v>306</v>
      </c>
      <c r="FP117" s="78"/>
      <c r="FQ117" s="78"/>
      <c r="FR117" s="78"/>
      <c r="FS117" s="78"/>
      <c r="FT117" s="78"/>
      <c r="FU117" s="78"/>
      <c r="FV117" s="78"/>
      <c r="FW117" s="78"/>
      <c r="FX117" s="78">
        <v>1</v>
      </c>
      <c r="FY117" s="78"/>
      <c r="FZ117" s="78"/>
      <c r="GA117" s="78"/>
      <c r="GB117" s="78"/>
      <c r="GC117" s="78"/>
      <c r="GD117" s="78"/>
      <c r="GE117" s="78"/>
      <c r="GF117" s="78"/>
      <c r="GG117" s="78"/>
      <c r="GH117" s="78"/>
      <c r="GI117" s="78"/>
      <c r="GJ117" s="78"/>
      <c r="GK117" s="78"/>
      <c r="GL117" s="78"/>
      <c r="GM117" s="83"/>
      <c r="GN117" s="83"/>
      <c r="GO117" s="83"/>
      <c r="GP117" s="83"/>
      <c r="GQ117" s="83"/>
      <c r="GR117" s="83">
        <v>1</v>
      </c>
      <c r="GS117" s="83"/>
      <c r="GT117" s="83">
        <v>1</v>
      </c>
      <c r="GU117" s="83"/>
      <c r="GV117" s="83"/>
      <c r="GW117" s="83"/>
      <c r="GX117" s="83"/>
      <c r="GY117" s="83"/>
      <c r="GZ117" s="83"/>
      <c r="HA117" s="83"/>
      <c r="HB117" s="83">
        <v>1</v>
      </c>
      <c r="HC117" s="83"/>
      <c r="HD117" s="83"/>
      <c r="HE117" s="83"/>
      <c r="HF117" s="83"/>
      <c r="HG117" s="83">
        <v>1</v>
      </c>
      <c r="HH117" s="83"/>
      <c r="HI117" s="83"/>
      <c r="HJ117" s="76" t="s">
        <v>196</v>
      </c>
      <c r="HK117" s="76" t="s">
        <v>194</v>
      </c>
      <c r="HL117" s="76" t="s">
        <v>196</v>
      </c>
      <c r="HM117" s="76" t="s">
        <v>307</v>
      </c>
      <c r="HN117" s="76" t="s">
        <v>308</v>
      </c>
      <c r="HO117" s="76" t="s">
        <v>199</v>
      </c>
      <c r="HP117" s="75" t="s">
        <v>199</v>
      </c>
      <c r="HQ117" s="75"/>
      <c r="HR117" s="75" t="s">
        <v>210</v>
      </c>
      <c r="HS117" s="75"/>
      <c r="HT117" s="80">
        <v>4</v>
      </c>
      <c r="HU117" s="80">
        <v>1</v>
      </c>
      <c r="HV117" s="80"/>
      <c r="HW117" s="80">
        <v>1</v>
      </c>
      <c r="HX117" s="80"/>
      <c r="HY117" s="80"/>
      <c r="HZ117" s="80"/>
      <c r="IA117" s="80"/>
      <c r="IB117" s="80">
        <v>1</v>
      </c>
      <c r="IC117" s="80">
        <v>1</v>
      </c>
      <c r="ID117" s="80"/>
      <c r="IE117" s="80"/>
      <c r="IF117" s="80"/>
      <c r="IG117" s="80"/>
      <c r="IH117" s="80">
        <v>1</v>
      </c>
      <c r="II117" s="80"/>
      <c r="IJ117" s="81" t="s">
        <v>201</v>
      </c>
      <c r="IK117" s="81" t="s">
        <v>199</v>
      </c>
    </row>
    <row r="118" spans="1:245">
      <c r="A118" s="4">
        <v>116</v>
      </c>
      <c r="B118" s="4">
        <v>2</v>
      </c>
      <c r="C118" s="4"/>
      <c r="D118" s="4" t="s">
        <v>54</v>
      </c>
      <c r="E118" s="4">
        <v>0</v>
      </c>
      <c r="F118" s="4">
        <v>1</v>
      </c>
      <c r="G118" s="4">
        <v>1</v>
      </c>
      <c r="H118" s="4">
        <v>0</v>
      </c>
      <c r="I118" s="4"/>
      <c r="J118" s="4"/>
      <c r="K118" s="4"/>
      <c r="L118" s="1">
        <v>16</v>
      </c>
      <c r="M118">
        <v>15</v>
      </c>
      <c r="N118">
        <v>9</v>
      </c>
      <c r="O118">
        <v>10</v>
      </c>
      <c r="P118">
        <v>1</v>
      </c>
      <c r="AE118" s="22">
        <v>5</v>
      </c>
      <c r="AF118" s="22">
        <v>1</v>
      </c>
      <c r="AG118" s="5">
        <v>216.6</v>
      </c>
      <c r="AH118" s="2">
        <v>18.5</v>
      </c>
      <c r="AP118">
        <v>63.23</v>
      </c>
      <c r="AQ118">
        <v>21.58</v>
      </c>
      <c r="AV118">
        <v>40.96</v>
      </c>
      <c r="AW118">
        <v>4.05</v>
      </c>
      <c r="BE118" s="1"/>
      <c r="BK118" s="14">
        <v>1</v>
      </c>
      <c r="BO118">
        <v>1</v>
      </c>
      <c r="BP118">
        <v>1</v>
      </c>
      <c r="CB118" s="1"/>
      <c r="CP118">
        <v>1</v>
      </c>
      <c r="CY118" s="1"/>
      <c r="CZ118" s="2"/>
      <c r="DG118">
        <v>1</v>
      </c>
      <c r="DV118" s="1"/>
      <c r="ER118" s="3"/>
      <c r="ES118" s="73">
        <v>116</v>
      </c>
      <c r="ET118" s="74" t="s">
        <v>226</v>
      </c>
      <c r="EU118" s="75" t="s">
        <v>227</v>
      </c>
      <c r="EV118" s="76" t="s">
        <v>228</v>
      </c>
      <c r="EW118" s="77" t="s">
        <v>213</v>
      </c>
      <c r="EX118" s="74" t="s">
        <v>192</v>
      </c>
      <c r="EY118" s="78" t="s">
        <v>193</v>
      </c>
      <c r="EZ118" s="78">
        <v>1</v>
      </c>
      <c r="FA118" s="82"/>
      <c r="FB118" s="82"/>
      <c r="FC118" s="82"/>
      <c r="FD118" s="82">
        <v>1</v>
      </c>
      <c r="FE118" s="82"/>
      <c r="FF118" s="82"/>
      <c r="FG118" s="82"/>
      <c r="FH118" s="82"/>
      <c r="FI118" s="82"/>
      <c r="FJ118" s="82"/>
      <c r="FK118" s="77" t="s">
        <v>194</v>
      </c>
      <c r="FL118" s="77"/>
      <c r="FM118" s="79" t="s">
        <v>199</v>
      </c>
      <c r="FN118" s="79"/>
      <c r="FO118" s="79"/>
      <c r="FP118" s="78"/>
      <c r="FQ118" s="78"/>
      <c r="FR118" s="78"/>
      <c r="FS118" s="78"/>
      <c r="FT118" s="78"/>
      <c r="FU118" s="78"/>
      <c r="FV118" s="78"/>
      <c r="FW118" s="78"/>
      <c r="FX118" s="78"/>
      <c r="FY118" s="78"/>
      <c r="FZ118" s="78"/>
      <c r="GA118" s="78"/>
      <c r="GB118" s="78"/>
      <c r="GC118" s="78"/>
      <c r="GD118" s="78"/>
      <c r="GE118" s="78"/>
      <c r="GF118" s="78">
        <v>1</v>
      </c>
      <c r="GG118" s="78"/>
      <c r="GH118" s="78"/>
      <c r="GI118" s="78"/>
      <c r="GJ118" s="78"/>
      <c r="GK118" s="78"/>
      <c r="GL118" s="78"/>
      <c r="GM118" s="83"/>
      <c r="GN118" s="83"/>
      <c r="GO118" s="83">
        <v>1</v>
      </c>
      <c r="GP118" s="83"/>
      <c r="GQ118" s="83"/>
      <c r="GR118" s="83"/>
      <c r="GS118" s="83"/>
      <c r="GT118" s="83"/>
      <c r="GU118" s="83"/>
      <c r="GV118" s="83"/>
      <c r="GW118" s="83"/>
      <c r="GX118" s="83"/>
      <c r="GY118" s="83"/>
      <c r="GZ118" s="83"/>
      <c r="HA118" s="83"/>
      <c r="HB118" s="83"/>
      <c r="HC118" s="83"/>
      <c r="HD118" s="83"/>
      <c r="HE118" s="83"/>
      <c r="HF118" s="83"/>
      <c r="HG118" s="83"/>
      <c r="HH118" s="83"/>
      <c r="HI118" s="83"/>
      <c r="HJ118" s="76" t="s">
        <v>196</v>
      </c>
      <c r="HK118" s="76" t="s">
        <v>194</v>
      </c>
      <c r="HL118" s="76" t="s">
        <v>196</v>
      </c>
      <c r="HM118" s="76"/>
      <c r="HN118" s="76"/>
      <c r="HO118" s="76"/>
      <c r="HP118" s="75" t="s">
        <v>199</v>
      </c>
      <c r="HQ118" s="75"/>
      <c r="HR118" s="75" t="s">
        <v>200</v>
      </c>
      <c r="HS118" s="75"/>
      <c r="HT118" s="80">
        <v>7</v>
      </c>
      <c r="HU118" s="80">
        <v>1</v>
      </c>
      <c r="HV118" s="80"/>
      <c r="HW118" s="80">
        <v>1</v>
      </c>
      <c r="HX118" s="80"/>
      <c r="HY118" s="80"/>
      <c r="HZ118" s="80"/>
      <c r="IA118" s="80"/>
      <c r="IB118" s="80"/>
      <c r="IC118" s="80"/>
      <c r="ID118" s="80"/>
      <c r="IE118" s="80"/>
      <c r="IF118" s="80"/>
      <c r="IG118" s="80"/>
      <c r="IH118" s="80"/>
      <c r="II118" s="80"/>
      <c r="IJ118" s="81" t="s">
        <v>201</v>
      </c>
      <c r="IK118" s="81" t="s">
        <v>194</v>
      </c>
    </row>
    <row r="119" spans="1:245">
      <c r="A119" s="4">
        <v>117</v>
      </c>
      <c r="B119" s="4">
        <v>3</v>
      </c>
      <c r="C119" s="4"/>
      <c r="D119" s="4" t="s">
        <v>52</v>
      </c>
      <c r="E119" s="4">
        <v>1</v>
      </c>
      <c r="F119" s="4">
        <v>0</v>
      </c>
      <c r="G119" s="4">
        <v>1</v>
      </c>
      <c r="H119" s="4">
        <v>0</v>
      </c>
      <c r="I119" s="4"/>
      <c r="J119" s="4"/>
      <c r="K119" s="4"/>
      <c r="L119" s="1">
        <v>8</v>
      </c>
      <c r="AE119" s="22">
        <v>1</v>
      </c>
      <c r="AF119" s="22">
        <v>8</v>
      </c>
      <c r="AG119" s="5">
        <v>56.9</v>
      </c>
      <c r="AH119" s="2"/>
      <c r="AO119">
        <v>3.53</v>
      </c>
      <c r="BE119" s="1">
        <v>1</v>
      </c>
      <c r="BF119">
        <v>1</v>
      </c>
      <c r="BG119">
        <v>1</v>
      </c>
      <c r="BH119">
        <v>1</v>
      </c>
      <c r="BI119">
        <v>1</v>
      </c>
      <c r="BM119">
        <v>1</v>
      </c>
      <c r="BQ119">
        <v>1</v>
      </c>
      <c r="BR119">
        <v>1</v>
      </c>
      <c r="BU119">
        <v>1</v>
      </c>
      <c r="BV119">
        <v>1</v>
      </c>
      <c r="BW119">
        <v>1</v>
      </c>
      <c r="CA119">
        <v>1</v>
      </c>
      <c r="CB119" s="1"/>
      <c r="CY119" s="1"/>
      <c r="CZ119" s="2"/>
      <c r="DV119" s="1"/>
      <c r="ER119" s="3"/>
      <c r="ES119" s="73">
        <v>117</v>
      </c>
      <c r="ET119" s="74" t="s">
        <v>188</v>
      </c>
      <c r="EU119" s="75" t="s">
        <v>218</v>
      </c>
      <c r="EV119" s="76" t="s">
        <v>219</v>
      </c>
      <c r="EW119" s="77" t="s">
        <v>220</v>
      </c>
      <c r="EX119" s="74" t="s">
        <v>206</v>
      </c>
      <c r="EY119" s="78" t="s">
        <v>207</v>
      </c>
      <c r="EZ119" s="78">
        <v>25</v>
      </c>
      <c r="FA119" s="82">
        <v>1</v>
      </c>
      <c r="FB119" s="82"/>
      <c r="FC119" s="82"/>
      <c r="FD119" s="82">
        <v>1</v>
      </c>
      <c r="FE119" s="82"/>
      <c r="FF119" s="82"/>
      <c r="FG119" s="82"/>
      <c r="FH119" s="82"/>
      <c r="FI119" s="82"/>
      <c r="FJ119" s="82"/>
      <c r="FK119" s="77" t="s">
        <v>194</v>
      </c>
      <c r="FL119" s="77"/>
      <c r="FM119" s="79" t="s">
        <v>199</v>
      </c>
      <c r="FN119" s="79"/>
      <c r="FO119" s="79"/>
      <c r="FP119" s="78"/>
      <c r="FQ119" s="78"/>
      <c r="FR119" s="78"/>
      <c r="FS119" s="78"/>
      <c r="FT119" s="78"/>
      <c r="FU119" s="78"/>
      <c r="FV119" s="78"/>
      <c r="FW119" s="78"/>
      <c r="FX119" s="78"/>
      <c r="FY119" s="78"/>
      <c r="FZ119" s="78"/>
      <c r="GA119" s="78">
        <v>1</v>
      </c>
      <c r="GB119" s="78"/>
      <c r="GC119" s="78"/>
      <c r="GD119" s="78"/>
      <c r="GE119" s="78"/>
      <c r="GF119" s="78"/>
      <c r="GG119" s="78"/>
      <c r="GH119" s="78"/>
      <c r="GI119" s="78"/>
      <c r="GJ119" s="78"/>
      <c r="GK119" s="78"/>
      <c r="GL119" s="78"/>
      <c r="GM119" s="83"/>
      <c r="GN119" s="83"/>
      <c r="GO119" s="83"/>
      <c r="GP119" s="83"/>
      <c r="GQ119" s="83"/>
      <c r="GR119" s="83"/>
      <c r="GS119" s="83"/>
      <c r="GT119" s="83"/>
      <c r="GU119" s="83"/>
      <c r="GV119" s="83"/>
      <c r="GW119" s="83">
        <v>1</v>
      </c>
      <c r="GX119" s="83"/>
      <c r="GY119" s="83"/>
      <c r="GZ119" s="83"/>
      <c r="HA119" s="83"/>
      <c r="HB119" s="83"/>
      <c r="HC119" s="83"/>
      <c r="HD119" s="83"/>
      <c r="HE119" s="83"/>
      <c r="HF119" s="83"/>
      <c r="HG119" s="83"/>
      <c r="HH119" s="83"/>
      <c r="HI119" s="83">
        <v>1</v>
      </c>
      <c r="HJ119" s="76" t="s">
        <v>196</v>
      </c>
      <c r="HK119" s="76" t="s">
        <v>194</v>
      </c>
      <c r="HL119" s="76" t="s">
        <v>196</v>
      </c>
      <c r="HM119" s="76"/>
      <c r="HN119" s="76" t="s">
        <v>309</v>
      </c>
      <c r="HO119" s="76"/>
      <c r="HP119" s="75" t="s">
        <v>199</v>
      </c>
      <c r="HQ119" s="75"/>
      <c r="HR119" s="75" t="s">
        <v>290</v>
      </c>
      <c r="HS119" s="75"/>
      <c r="HT119" s="80">
        <v>1</v>
      </c>
      <c r="HU119" s="80"/>
      <c r="HV119" s="80"/>
      <c r="HW119" s="80"/>
      <c r="HX119" s="80"/>
      <c r="HY119" s="80"/>
      <c r="HZ119" s="80"/>
      <c r="IA119" s="80"/>
      <c r="IB119" s="80"/>
      <c r="IC119" s="80"/>
      <c r="ID119" s="80"/>
      <c r="IE119" s="80"/>
      <c r="IF119" s="80"/>
      <c r="IG119" s="80"/>
      <c r="IH119" s="80"/>
      <c r="II119" s="80"/>
      <c r="IJ119" s="81" t="s">
        <v>221</v>
      </c>
      <c r="IK119" s="81"/>
    </row>
    <row r="120" spans="1:245">
      <c r="A120" s="61">
        <v>118</v>
      </c>
      <c r="B120" s="61">
        <v>1</v>
      </c>
      <c r="C120" s="61"/>
      <c r="D120" s="61" t="s">
        <v>54</v>
      </c>
      <c r="E120" s="61">
        <v>0</v>
      </c>
      <c r="F120" s="61">
        <v>1</v>
      </c>
      <c r="G120" s="61">
        <v>1</v>
      </c>
      <c r="H120" s="61">
        <v>1</v>
      </c>
      <c r="I120" s="61" t="s">
        <v>82</v>
      </c>
      <c r="J120" s="61"/>
      <c r="K120" s="61"/>
      <c r="L120" s="62">
        <v>19</v>
      </c>
      <c r="M120" s="63">
        <v>9</v>
      </c>
      <c r="N120" s="63">
        <v>10</v>
      </c>
      <c r="O120" s="63">
        <v>8</v>
      </c>
      <c r="P120" s="63">
        <v>1</v>
      </c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4">
        <v>5</v>
      </c>
      <c r="AF120" s="64">
        <v>1</v>
      </c>
      <c r="AG120" s="65">
        <v>305.5</v>
      </c>
      <c r="AH120" s="66">
        <v>105.01</v>
      </c>
      <c r="AI120" s="63"/>
      <c r="AJ120" s="63"/>
      <c r="AK120" s="63"/>
      <c r="AL120" s="63"/>
      <c r="AM120" s="63"/>
      <c r="AN120" s="63"/>
      <c r="AO120" s="63">
        <v>4.26</v>
      </c>
      <c r="AP120" s="63">
        <v>136.19</v>
      </c>
      <c r="AQ120" s="63">
        <v>3.02</v>
      </c>
      <c r="AR120" s="63"/>
      <c r="AS120" s="63"/>
      <c r="AT120" s="63"/>
      <c r="AU120" s="63"/>
      <c r="AV120" s="63"/>
      <c r="AW120" s="63"/>
      <c r="AX120" s="63"/>
      <c r="AY120" s="63"/>
      <c r="AZ120" s="63">
        <v>7.85</v>
      </c>
      <c r="BA120" s="63"/>
      <c r="BB120" s="63"/>
      <c r="BC120" s="63"/>
      <c r="BD120" s="63"/>
      <c r="BE120" s="62"/>
      <c r="BF120" s="63"/>
      <c r="BG120" s="63">
        <v>1</v>
      </c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>
        <v>1</v>
      </c>
      <c r="BS120" s="63"/>
      <c r="BT120" s="63"/>
      <c r="BU120" s="63"/>
      <c r="BV120" s="63"/>
      <c r="BW120" s="63"/>
      <c r="BX120" s="63"/>
      <c r="BY120" s="63"/>
      <c r="BZ120" s="63"/>
      <c r="CA120" s="63"/>
      <c r="CB120" s="62">
        <v>1</v>
      </c>
      <c r="CC120" s="63"/>
      <c r="CD120" s="63"/>
      <c r="CE120" s="63"/>
      <c r="CF120" s="63"/>
      <c r="CG120" s="63"/>
      <c r="CH120" s="63"/>
      <c r="CI120" s="63"/>
      <c r="CJ120" s="63">
        <v>1</v>
      </c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2"/>
      <c r="CZ120" s="66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2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7"/>
      <c r="ES120" s="92"/>
      <c r="ET120" s="92"/>
      <c r="EU120" s="92"/>
      <c r="EV120" s="92"/>
      <c r="EW120" s="92"/>
      <c r="EX120" s="92"/>
      <c r="EY120" s="92"/>
      <c r="EZ120" s="92"/>
      <c r="FA120" s="92"/>
      <c r="FB120" s="92"/>
      <c r="FC120" s="92"/>
      <c r="FD120" s="92"/>
      <c r="FE120" s="92"/>
      <c r="FF120" s="92"/>
      <c r="FG120" s="92"/>
      <c r="FH120" s="92"/>
      <c r="FI120" s="92"/>
      <c r="FJ120" s="92"/>
      <c r="FK120" s="92"/>
      <c r="FL120" s="92"/>
      <c r="FM120" s="92"/>
      <c r="FN120" s="92"/>
      <c r="FO120" s="92"/>
      <c r="FP120" s="92"/>
      <c r="FQ120" s="92"/>
      <c r="FR120" s="92"/>
      <c r="FS120" s="92"/>
      <c r="FT120" s="92"/>
      <c r="FU120" s="92"/>
      <c r="FV120" s="92"/>
      <c r="FW120" s="92"/>
      <c r="FX120" s="92"/>
      <c r="FY120" s="92"/>
      <c r="FZ120" s="92"/>
      <c r="GA120" s="92"/>
      <c r="GB120" s="92"/>
      <c r="GC120" s="92"/>
      <c r="GD120" s="92"/>
      <c r="GE120" s="92"/>
      <c r="GF120" s="92"/>
      <c r="GG120" s="92"/>
      <c r="GH120" s="92"/>
      <c r="GI120" s="92"/>
      <c r="GJ120" s="92"/>
      <c r="GK120" s="92"/>
      <c r="GL120" s="92"/>
      <c r="GM120" s="92"/>
      <c r="GN120" s="92"/>
      <c r="GO120" s="92"/>
      <c r="GP120" s="92"/>
      <c r="GQ120" s="92"/>
      <c r="GR120" s="92"/>
      <c r="GS120" s="92"/>
      <c r="GT120" s="92"/>
      <c r="GU120" s="92"/>
      <c r="GV120" s="92"/>
      <c r="GW120" s="92"/>
      <c r="GX120" s="92"/>
      <c r="GY120" s="92"/>
      <c r="GZ120" s="92"/>
      <c r="HA120" s="92"/>
      <c r="HB120" s="92"/>
      <c r="HC120" s="92"/>
      <c r="HD120" s="92"/>
      <c r="HE120" s="92"/>
      <c r="HF120" s="92"/>
      <c r="HG120" s="92"/>
      <c r="HH120" s="92"/>
      <c r="HI120" s="92"/>
      <c r="HJ120" s="92"/>
      <c r="HK120" s="92"/>
      <c r="HL120" s="92"/>
      <c r="HM120" s="92"/>
      <c r="HN120" s="92"/>
      <c r="HO120" s="92"/>
      <c r="HP120" s="92"/>
      <c r="HQ120" s="92"/>
      <c r="HR120" s="92"/>
      <c r="HS120" s="92"/>
      <c r="HT120" s="92"/>
      <c r="HU120" s="92"/>
      <c r="HV120" s="92"/>
      <c r="HW120" s="92"/>
      <c r="HX120" s="92"/>
      <c r="HY120" s="92"/>
      <c r="HZ120" s="92"/>
      <c r="IA120" s="92"/>
      <c r="IB120" s="92"/>
      <c r="IC120" s="92"/>
      <c r="ID120" s="92"/>
      <c r="IE120" s="92"/>
      <c r="IF120" s="92"/>
      <c r="IG120" s="92"/>
      <c r="IH120" s="92"/>
      <c r="II120" s="92"/>
      <c r="IJ120" s="92"/>
      <c r="IK120" s="92"/>
    </row>
    <row r="121" spans="1:245">
      <c r="A121" s="4">
        <v>119</v>
      </c>
      <c r="B121" s="4">
        <v>2</v>
      </c>
      <c r="C121" s="4"/>
      <c r="D121" s="4" t="s">
        <v>52</v>
      </c>
      <c r="E121" s="4">
        <v>1</v>
      </c>
      <c r="F121" s="4">
        <v>0</v>
      </c>
      <c r="G121" s="4">
        <v>1</v>
      </c>
      <c r="H121" s="4">
        <v>0</v>
      </c>
      <c r="I121" s="4"/>
      <c r="J121" s="4"/>
      <c r="K121" s="4"/>
      <c r="L121" s="1">
        <v>14</v>
      </c>
      <c r="M121">
        <v>14</v>
      </c>
      <c r="AE121" s="22">
        <v>2</v>
      </c>
      <c r="AF121" s="22">
        <v>14</v>
      </c>
      <c r="AG121" s="5">
        <v>81</v>
      </c>
      <c r="AH121" s="2"/>
      <c r="AU121">
        <v>21.14</v>
      </c>
      <c r="BE121" s="1"/>
      <c r="BH121">
        <v>1</v>
      </c>
      <c r="BK121">
        <v>1</v>
      </c>
      <c r="BN121">
        <v>1</v>
      </c>
      <c r="BQ121">
        <v>1</v>
      </c>
      <c r="BU121">
        <v>1</v>
      </c>
      <c r="CB121" s="1"/>
      <c r="CY121" s="1"/>
      <c r="CZ121" s="2"/>
      <c r="DV121" s="1"/>
      <c r="EI121">
        <v>1</v>
      </c>
      <c r="ER121" s="3"/>
      <c r="ES121" s="73">
        <v>119</v>
      </c>
      <c r="ET121" s="74" t="s">
        <v>188</v>
      </c>
      <c r="EU121" s="75" t="s">
        <v>211</v>
      </c>
      <c r="EV121" s="76" t="s">
        <v>310</v>
      </c>
      <c r="EW121" s="77" t="s">
        <v>220</v>
      </c>
      <c r="EX121" s="74" t="s">
        <v>192</v>
      </c>
      <c r="EY121" s="78" t="s">
        <v>207</v>
      </c>
      <c r="EZ121" s="78">
        <v>2</v>
      </c>
      <c r="FA121" s="82"/>
      <c r="FB121" s="82"/>
      <c r="FC121" s="82"/>
      <c r="FD121" s="82">
        <v>1</v>
      </c>
      <c r="FE121" s="82"/>
      <c r="FF121" s="82"/>
      <c r="FG121" s="82"/>
      <c r="FH121" s="82"/>
      <c r="FI121" s="82"/>
      <c r="FJ121" s="82"/>
      <c r="FK121" s="77" t="s">
        <v>194</v>
      </c>
      <c r="FL121" s="77"/>
      <c r="FM121" s="79" t="s">
        <v>199</v>
      </c>
      <c r="FN121" s="79"/>
      <c r="FO121" s="79"/>
      <c r="FP121" s="78"/>
      <c r="FQ121" s="78"/>
      <c r="FR121" s="78">
        <v>1</v>
      </c>
      <c r="FS121" s="78"/>
      <c r="FT121" s="78"/>
      <c r="FU121" s="78"/>
      <c r="FV121" s="78">
        <v>1</v>
      </c>
      <c r="FW121" s="78"/>
      <c r="FX121" s="78"/>
      <c r="FY121" s="78"/>
      <c r="FZ121" s="78"/>
      <c r="GA121" s="78">
        <v>1</v>
      </c>
      <c r="GB121" s="78"/>
      <c r="GC121" s="78"/>
      <c r="GD121" s="78"/>
      <c r="GE121" s="78"/>
      <c r="GF121" s="78"/>
      <c r="GG121" s="78"/>
      <c r="GH121" s="78"/>
      <c r="GI121" s="78"/>
      <c r="GJ121" s="78"/>
      <c r="GK121" s="78"/>
      <c r="GL121" s="78"/>
      <c r="GM121" s="83"/>
      <c r="GN121" s="83"/>
      <c r="GO121" s="83">
        <v>1</v>
      </c>
      <c r="GP121" s="83">
        <v>1</v>
      </c>
      <c r="GQ121" s="83"/>
      <c r="GR121" s="83"/>
      <c r="GS121" s="83"/>
      <c r="GT121" s="83"/>
      <c r="GU121" s="83"/>
      <c r="GV121" s="83"/>
      <c r="GW121" s="83"/>
      <c r="GX121" s="83"/>
      <c r="GY121" s="83"/>
      <c r="GZ121" s="83"/>
      <c r="HA121" s="83"/>
      <c r="HB121" s="83"/>
      <c r="HC121" s="83"/>
      <c r="HD121" s="83"/>
      <c r="HE121" s="83"/>
      <c r="HF121" s="83"/>
      <c r="HG121" s="83"/>
      <c r="HH121" s="83">
        <v>1</v>
      </c>
      <c r="HI121" s="83"/>
      <c r="HJ121" s="76" t="s">
        <v>196</v>
      </c>
      <c r="HK121" s="76" t="s">
        <v>194</v>
      </c>
      <c r="HL121" s="76" t="s">
        <v>196</v>
      </c>
      <c r="HM121" s="76"/>
      <c r="HN121" s="76"/>
      <c r="HO121" s="76" t="s">
        <v>311</v>
      </c>
      <c r="HP121" s="75" t="s">
        <v>199</v>
      </c>
      <c r="HQ121" s="75"/>
      <c r="HR121" s="75" t="s">
        <v>200</v>
      </c>
      <c r="HS121" s="75"/>
      <c r="HT121" s="80">
        <v>6</v>
      </c>
      <c r="HU121" s="80">
        <v>1</v>
      </c>
      <c r="HV121" s="80">
        <v>1</v>
      </c>
      <c r="HW121" s="80">
        <v>1</v>
      </c>
      <c r="HX121" s="80"/>
      <c r="HY121" s="80"/>
      <c r="HZ121" s="80">
        <v>1</v>
      </c>
      <c r="IA121" s="80">
        <v>1</v>
      </c>
      <c r="IB121" s="80"/>
      <c r="IC121" s="80">
        <v>1</v>
      </c>
      <c r="ID121" s="80"/>
      <c r="IE121" s="80"/>
      <c r="IF121" s="80"/>
      <c r="IG121" s="80"/>
      <c r="IH121" s="80"/>
      <c r="II121" s="80"/>
      <c r="IJ121" s="81" t="s">
        <v>201</v>
      </c>
      <c r="IK121" s="81" t="s">
        <v>199</v>
      </c>
    </row>
    <row r="122" spans="1:245">
      <c r="A122" s="24">
        <v>120</v>
      </c>
      <c r="B122" s="24">
        <v>1</v>
      </c>
      <c r="C122" s="24"/>
      <c r="D122" s="24" t="s">
        <v>52</v>
      </c>
      <c r="E122" s="24">
        <v>1</v>
      </c>
      <c r="F122" s="24">
        <v>1</v>
      </c>
      <c r="G122" s="24">
        <v>0</v>
      </c>
      <c r="H122" s="24"/>
      <c r="I122" s="24"/>
      <c r="J122" s="24"/>
      <c r="K122" s="24"/>
      <c r="L122" s="25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7">
        <v>0</v>
      </c>
      <c r="AF122" s="27"/>
      <c r="AG122" s="28">
        <v>5.35</v>
      </c>
      <c r="AH122" s="29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5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5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5"/>
      <c r="CZ122" s="29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5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30"/>
      <c r="ES122" s="92"/>
      <c r="ET122" s="92"/>
      <c r="EU122" s="92"/>
      <c r="EV122" s="92"/>
      <c r="EW122" s="92"/>
      <c r="EX122" s="92"/>
      <c r="EY122" s="92"/>
      <c r="EZ122" s="92"/>
      <c r="FA122" s="92"/>
      <c r="FB122" s="92"/>
      <c r="FC122" s="92"/>
      <c r="FD122" s="92"/>
      <c r="FE122" s="92"/>
      <c r="FF122" s="92"/>
      <c r="FG122" s="92"/>
      <c r="FH122" s="92"/>
      <c r="FI122" s="92"/>
      <c r="FJ122" s="92"/>
      <c r="FK122" s="92"/>
      <c r="FL122" s="92"/>
      <c r="FM122" s="92"/>
      <c r="FN122" s="92"/>
      <c r="FO122" s="92"/>
      <c r="FP122" s="92"/>
      <c r="FQ122" s="92"/>
      <c r="FR122" s="92"/>
      <c r="FS122" s="92"/>
      <c r="FT122" s="92"/>
      <c r="FU122" s="92"/>
      <c r="FV122" s="92"/>
      <c r="FW122" s="92"/>
      <c r="FX122" s="92"/>
      <c r="FY122" s="92"/>
      <c r="FZ122" s="92"/>
      <c r="GA122" s="92"/>
      <c r="GB122" s="92"/>
      <c r="GC122" s="92"/>
      <c r="GD122" s="92"/>
      <c r="GE122" s="92"/>
      <c r="GF122" s="92"/>
      <c r="GG122" s="92"/>
      <c r="GH122" s="92"/>
      <c r="GI122" s="92"/>
      <c r="GJ122" s="92"/>
      <c r="GK122" s="92"/>
      <c r="GL122" s="92"/>
      <c r="GM122" s="92"/>
      <c r="GN122" s="92"/>
      <c r="GO122" s="92"/>
      <c r="GP122" s="92"/>
      <c r="GQ122" s="92"/>
      <c r="GR122" s="92"/>
      <c r="GS122" s="92"/>
      <c r="GT122" s="92"/>
      <c r="GU122" s="92"/>
      <c r="GV122" s="92"/>
      <c r="GW122" s="92"/>
      <c r="GX122" s="92"/>
      <c r="GY122" s="92"/>
      <c r="GZ122" s="92"/>
      <c r="HA122" s="92"/>
      <c r="HB122" s="92"/>
      <c r="HC122" s="92"/>
      <c r="HD122" s="92"/>
      <c r="HE122" s="92"/>
      <c r="HF122" s="92"/>
      <c r="HG122" s="92"/>
      <c r="HH122" s="92"/>
      <c r="HI122" s="92"/>
      <c r="HJ122" s="92"/>
      <c r="HK122" s="92"/>
      <c r="HL122" s="92"/>
      <c r="HM122" s="92"/>
      <c r="HN122" s="92"/>
      <c r="HO122" s="92"/>
      <c r="HP122" s="92"/>
      <c r="HQ122" s="92"/>
      <c r="HR122" s="92"/>
      <c r="HS122" s="92"/>
      <c r="HT122" s="92"/>
      <c r="HU122" s="92"/>
      <c r="HV122" s="92"/>
      <c r="HW122" s="92"/>
      <c r="HX122" s="92"/>
      <c r="HY122" s="92"/>
      <c r="HZ122" s="92"/>
      <c r="IA122" s="92"/>
      <c r="IB122" s="92"/>
      <c r="IC122" s="92"/>
      <c r="ID122" s="92"/>
      <c r="IE122" s="92"/>
      <c r="IF122" s="92"/>
      <c r="IG122" s="92"/>
      <c r="IH122" s="92"/>
      <c r="II122" s="92"/>
      <c r="IJ122" s="92"/>
      <c r="IK122" s="92"/>
    </row>
    <row r="123" spans="1:245">
      <c r="A123" s="4">
        <v>121</v>
      </c>
      <c r="B123" s="4">
        <v>1</v>
      </c>
      <c r="C123" s="4"/>
      <c r="D123" s="4" t="s">
        <v>52</v>
      </c>
      <c r="E123" s="4">
        <v>0</v>
      </c>
      <c r="F123" s="4">
        <v>1</v>
      </c>
      <c r="G123" s="4">
        <v>1</v>
      </c>
      <c r="H123" s="4">
        <v>0</v>
      </c>
      <c r="I123" s="4"/>
      <c r="J123" s="4"/>
      <c r="K123" s="4"/>
      <c r="L123" s="1">
        <v>16</v>
      </c>
      <c r="M123">
        <v>19</v>
      </c>
      <c r="N123">
        <v>17</v>
      </c>
      <c r="O123">
        <v>12</v>
      </c>
      <c r="P123">
        <v>11</v>
      </c>
      <c r="Q123">
        <v>8</v>
      </c>
      <c r="R123">
        <v>9</v>
      </c>
      <c r="S123">
        <v>15</v>
      </c>
      <c r="T123">
        <v>23</v>
      </c>
      <c r="AE123" s="22">
        <v>9</v>
      </c>
      <c r="AF123" s="22">
        <v>23</v>
      </c>
      <c r="AG123" s="5">
        <v>538.79999999999995</v>
      </c>
      <c r="AH123" s="2"/>
      <c r="AO123">
        <v>76.95</v>
      </c>
      <c r="AP123">
        <v>90.08</v>
      </c>
      <c r="AR123">
        <v>12.06</v>
      </c>
      <c r="AS123">
        <v>12.26</v>
      </c>
      <c r="AV123">
        <v>157</v>
      </c>
      <c r="AW123">
        <v>64.45</v>
      </c>
      <c r="AX123">
        <v>12.1</v>
      </c>
      <c r="AZ123">
        <v>16.27</v>
      </c>
      <c r="BD123">
        <v>21.7</v>
      </c>
      <c r="BE123" s="1">
        <v>1</v>
      </c>
      <c r="BF123">
        <v>1</v>
      </c>
      <c r="BR123">
        <v>1</v>
      </c>
      <c r="BV123">
        <v>1</v>
      </c>
      <c r="BW123">
        <v>1</v>
      </c>
      <c r="BY123">
        <v>1</v>
      </c>
      <c r="CB123" s="1"/>
      <c r="CJ123">
        <v>1</v>
      </c>
      <c r="CP123">
        <v>1</v>
      </c>
      <c r="CQ123">
        <v>1</v>
      </c>
      <c r="CY123" s="1"/>
      <c r="CZ123" s="2"/>
      <c r="DV123" s="1"/>
      <c r="ER123" s="3"/>
      <c r="ES123" s="73">
        <v>121</v>
      </c>
      <c r="ET123" s="74" t="s">
        <v>312</v>
      </c>
      <c r="EU123" s="75" t="s">
        <v>313</v>
      </c>
      <c r="EV123" s="76" t="s">
        <v>314</v>
      </c>
      <c r="EW123" s="77" t="s">
        <v>216</v>
      </c>
      <c r="EX123" s="74" t="s">
        <v>192</v>
      </c>
      <c r="EY123" s="78" t="s">
        <v>193</v>
      </c>
      <c r="EZ123" s="78">
        <v>1</v>
      </c>
      <c r="FA123" s="82"/>
      <c r="FB123" s="82"/>
      <c r="FC123" s="82"/>
      <c r="FD123" s="82"/>
      <c r="FE123" s="82"/>
      <c r="FF123" s="82"/>
      <c r="FG123" s="82"/>
      <c r="FH123" s="82">
        <v>1</v>
      </c>
      <c r="FI123" s="82"/>
      <c r="FJ123" s="82"/>
      <c r="FK123" s="77" t="s">
        <v>194</v>
      </c>
      <c r="FL123" s="77"/>
      <c r="FM123" s="79" t="s">
        <v>199</v>
      </c>
      <c r="FN123" s="79"/>
      <c r="FO123" s="79"/>
      <c r="FP123" s="78"/>
      <c r="FQ123" s="78"/>
      <c r="FR123" s="78"/>
      <c r="FS123" s="78"/>
      <c r="FT123" s="78"/>
      <c r="FU123" s="78"/>
      <c r="FV123" s="78"/>
      <c r="FW123" s="78"/>
      <c r="FX123" s="78"/>
      <c r="FY123" s="78"/>
      <c r="FZ123" s="78"/>
      <c r="GA123" s="78"/>
      <c r="GB123" s="78"/>
      <c r="GC123" s="78"/>
      <c r="GD123" s="78">
        <v>1</v>
      </c>
      <c r="GE123" s="78"/>
      <c r="GF123" s="78"/>
      <c r="GG123" s="78"/>
      <c r="GH123" s="78"/>
      <c r="GI123" s="78"/>
      <c r="GJ123" s="78"/>
      <c r="GK123" s="78"/>
      <c r="GL123" s="78"/>
      <c r="GM123" s="83"/>
      <c r="GN123" s="83"/>
      <c r="GO123" s="83"/>
      <c r="GP123" s="83"/>
      <c r="GQ123" s="83"/>
      <c r="GR123" s="83"/>
      <c r="GS123" s="83"/>
      <c r="GT123" s="83"/>
      <c r="GU123" s="83"/>
      <c r="GV123" s="83"/>
      <c r="GW123" s="83"/>
      <c r="GX123" s="83"/>
      <c r="GY123" s="83"/>
      <c r="GZ123" s="83">
        <v>1</v>
      </c>
      <c r="HA123" s="83"/>
      <c r="HB123" s="83"/>
      <c r="HC123" s="83"/>
      <c r="HD123" s="83"/>
      <c r="HE123" s="83"/>
      <c r="HF123" s="83"/>
      <c r="HG123" s="83"/>
      <c r="HH123" s="83"/>
      <c r="HI123" s="83"/>
      <c r="HJ123" s="76" t="s">
        <v>196</v>
      </c>
      <c r="HK123" s="76" t="s">
        <v>194</v>
      </c>
      <c r="HL123" s="76" t="s">
        <v>196</v>
      </c>
      <c r="HM123" s="76"/>
      <c r="HN123" s="76" t="s">
        <v>315</v>
      </c>
      <c r="HO123" s="76" t="s">
        <v>316</v>
      </c>
      <c r="HP123" s="75" t="s">
        <v>199</v>
      </c>
      <c r="HQ123" s="75"/>
      <c r="HR123" s="75" t="s">
        <v>210</v>
      </c>
      <c r="HS123" s="75"/>
      <c r="HT123" s="80">
        <v>10</v>
      </c>
      <c r="HU123" s="80">
        <v>1</v>
      </c>
      <c r="HV123" s="80">
        <v>1</v>
      </c>
      <c r="HW123" s="80">
        <v>1</v>
      </c>
      <c r="HX123" s="80">
        <v>1</v>
      </c>
      <c r="HY123" s="80"/>
      <c r="HZ123" s="80"/>
      <c r="IA123" s="80"/>
      <c r="IB123" s="80"/>
      <c r="IC123" s="80">
        <v>1</v>
      </c>
      <c r="ID123" s="80">
        <v>1</v>
      </c>
      <c r="IE123" s="80"/>
      <c r="IF123" s="80">
        <v>1</v>
      </c>
      <c r="IG123" s="80"/>
      <c r="IH123" s="80"/>
      <c r="II123" s="80">
        <v>1</v>
      </c>
      <c r="IJ123" s="81" t="s">
        <v>201</v>
      </c>
      <c r="IK123" s="81" t="s">
        <v>199</v>
      </c>
    </row>
    <row r="124" spans="1:245">
      <c r="A124" s="47">
        <v>122</v>
      </c>
      <c r="B124" s="47">
        <v>1</v>
      </c>
      <c r="C124" s="47"/>
      <c r="D124" s="47" t="s">
        <v>52</v>
      </c>
      <c r="E124" s="47">
        <v>1</v>
      </c>
      <c r="F124" s="47">
        <v>0</v>
      </c>
      <c r="G124" s="47">
        <v>1</v>
      </c>
      <c r="H124" s="47">
        <v>1</v>
      </c>
      <c r="I124" s="47" t="s">
        <v>72</v>
      </c>
      <c r="J124" s="47"/>
      <c r="K124" s="47"/>
      <c r="L124" s="48">
        <v>1</v>
      </c>
      <c r="M124" s="49">
        <v>2</v>
      </c>
      <c r="N124" s="49">
        <v>15</v>
      </c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50">
        <v>3</v>
      </c>
      <c r="AF124" s="50">
        <v>15</v>
      </c>
      <c r="AG124" s="51">
        <v>111.2</v>
      </c>
      <c r="AH124" s="52">
        <v>10.86</v>
      </c>
      <c r="AI124" s="49">
        <v>19.350000000000001</v>
      </c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>
        <v>13.74</v>
      </c>
      <c r="AW124" s="49"/>
      <c r="AX124" s="49"/>
      <c r="AY124" s="49"/>
      <c r="AZ124" s="49"/>
      <c r="BA124" s="49"/>
      <c r="BB124" s="49"/>
      <c r="BC124" s="49"/>
      <c r="BD124" s="49"/>
      <c r="BE124" s="48"/>
      <c r="BF124" s="49"/>
      <c r="BG124" s="49"/>
      <c r="BH124" s="49"/>
      <c r="BI124" s="49"/>
      <c r="BJ124" s="49"/>
      <c r="BK124" s="49"/>
      <c r="BL124" s="49">
        <v>1</v>
      </c>
      <c r="BM124" s="49">
        <v>1</v>
      </c>
      <c r="BN124" s="49"/>
      <c r="BO124" s="49"/>
      <c r="BP124" s="49"/>
      <c r="BQ124" s="49">
        <v>1</v>
      </c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8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8"/>
      <c r="CZ124" s="52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8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53"/>
      <c r="ES124" s="92"/>
      <c r="ET124" s="92"/>
      <c r="EU124" s="92"/>
      <c r="EV124" s="92"/>
      <c r="EW124" s="92"/>
      <c r="EX124" s="92"/>
      <c r="EY124" s="92"/>
      <c r="EZ124" s="92"/>
      <c r="FA124" s="92"/>
      <c r="FB124" s="92"/>
      <c r="FC124" s="92"/>
      <c r="FD124" s="92"/>
      <c r="FE124" s="92"/>
      <c r="FF124" s="92"/>
      <c r="FG124" s="92"/>
      <c r="FH124" s="92"/>
      <c r="FI124" s="92"/>
      <c r="FJ124" s="92"/>
      <c r="FK124" s="92"/>
      <c r="FL124" s="92"/>
      <c r="FM124" s="92"/>
      <c r="FN124" s="92"/>
      <c r="FO124" s="92"/>
      <c r="FP124" s="92"/>
      <c r="FQ124" s="92"/>
      <c r="FR124" s="92"/>
      <c r="FS124" s="92"/>
      <c r="FT124" s="92"/>
      <c r="FU124" s="92"/>
      <c r="FV124" s="92"/>
      <c r="FW124" s="92"/>
      <c r="FX124" s="92"/>
      <c r="FY124" s="92"/>
      <c r="FZ124" s="92"/>
      <c r="GA124" s="92"/>
      <c r="GB124" s="92"/>
      <c r="GC124" s="92"/>
      <c r="GD124" s="92"/>
      <c r="GE124" s="92"/>
      <c r="GF124" s="92"/>
      <c r="GG124" s="92"/>
      <c r="GH124" s="92"/>
      <c r="GI124" s="92"/>
      <c r="GJ124" s="92"/>
      <c r="GK124" s="92"/>
      <c r="GL124" s="92"/>
      <c r="GM124" s="92"/>
      <c r="GN124" s="92"/>
      <c r="GO124" s="92"/>
      <c r="GP124" s="92"/>
      <c r="GQ124" s="92"/>
      <c r="GR124" s="92"/>
      <c r="GS124" s="92"/>
      <c r="GT124" s="92"/>
      <c r="GU124" s="92"/>
      <c r="GV124" s="92"/>
      <c r="GW124" s="92"/>
      <c r="GX124" s="92"/>
      <c r="GY124" s="92"/>
      <c r="GZ124" s="92"/>
      <c r="HA124" s="92"/>
      <c r="HB124" s="92"/>
      <c r="HC124" s="92"/>
      <c r="HD124" s="92"/>
      <c r="HE124" s="92"/>
      <c r="HF124" s="92"/>
      <c r="HG124" s="92"/>
      <c r="HH124" s="92"/>
      <c r="HI124" s="92"/>
      <c r="HJ124" s="92"/>
      <c r="HK124" s="92"/>
      <c r="HL124" s="92"/>
      <c r="HM124" s="92"/>
      <c r="HN124" s="92"/>
      <c r="HO124" s="92"/>
      <c r="HP124" s="92"/>
      <c r="HQ124" s="92"/>
      <c r="HR124" s="92"/>
      <c r="HS124" s="92"/>
      <c r="HT124" s="92"/>
      <c r="HU124" s="92"/>
      <c r="HV124" s="92"/>
      <c r="HW124" s="92"/>
      <c r="HX124" s="92"/>
      <c r="HY124" s="92"/>
      <c r="HZ124" s="92"/>
      <c r="IA124" s="92"/>
      <c r="IB124" s="92"/>
      <c r="IC124" s="92"/>
      <c r="ID124" s="92"/>
      <c r="IE124" s="92"/>
      <c r="IF124" s="92"/>
      <c r="IG124" s="92"/>
      <c r="IH124" s="92"/>
      <c r="II124" s="92"/>
      <c r="IJ124" s="92"/>
      <c r="IK124" s="92"/>
    </row>
    <row r="125" spans="1:245">
      <c r="A125" s="4">
        <v>123</v>
      </c>
      <c r="B125" s="4">
        <v>1</v>
      </c>
      <c r="C125" s="4"/>
      <c r="D125" s="4" t="s">
        <v>52</v>
      </c>
      <c r="E125" s="4">
        <v>0</v>
      </c>
      <c r="F125" s="4">
        <v>1</v>
      </c>
      <c r="G125" s="4">
        <v>1</v>
      </c>
      <c r="H125" s="4">
        <v>0</v>
      </c>
      <c r="I125" s="4"/>
      <c r="J125" s="4"/>
      <c r="K125" s="4"/>
      <c r="L125" s="1">
        <v>19</v>
      </c>
      <c r="M125">
        <v>15</v>
      </c>
      <c r="N125">
        <v>10</v>
      </c>
      <c r="AE125" s="22">
        <v>3</v>
      </c>
      <c r="AF125" s="22">
        <v>10</v>
      </c>
      <c r="AG125" s="5">
        <v>98.7</v>
      </c>
      <c r="AH125" s="2"/>
      <c r="AQ125">
        <v>13.34</v>
      </c>
      <c r="AV125">
        <v>2</v>
      </c>
      <c r="AZ125">
        <v>6.27</v>
      </c>
      <c r="BE125" s="1"/>
      <c r="BG125">
        <v>1</v>
      </c>
      <c r="BH125">
        <v>1</v>
      </c>
      <c r="BO125">
        <v>1</v>
      </c>
      <c r="BP125">
        <v>1</v>
      </c>
      <c r="BX125">
        <v>1</v>
      </c>
      <c r="CB125" s="1"/>
      <c r="CY125" s="1"/>
      <c r="CZ125" s="2"/>
      <c r="DV125" s="1"/>
      <c r="ER125" s="3"/>
      <c r="ES125" s="73">
        <v>123</v>
      </c>
      <c r="ET125" s="74" t="s">
        <v>188</v>
      </c>
      <c r="EU125" s="75" t="s">
        <v>313</v>
      </c>
      <c r="EV125" s="76" t="s">
        <v>190</v>
      </c>
      <c r="EW125" s="77" t="s">
        <v>213</v>
      </c>
      <c r="EX125" s="74" t="s">
        <v>206</v>
      </c>
      <c r="EY125" s="78" t="s">
        <v>207</v>
      </c>
      <c r="EZ125" s="78">
        <v>2</v>
      </c>
      <c r="FA125" s="82">
        <v>1</v>
      </c>
      <c r="FB125" s="82"/>
      <c r="FC125" s="82"/>
      <c r="FD125" s="82">
        <v>1</v>
      </c>
      <c r="FE125" s="82"/>
      <c r="FF125" s="82"/>
      <c r="FG125" s="82"/>
      <c r="FH125" s="82">
        <v>1</v>
      </c>
      <c r="FI125" s="82"/>
      <c r="FJ125" s="82"/>
      <c r="FK125" s="77" t="s">
        <v>194</v>
      </c>
      <c r="FL125" s="77"/>
      <c r="FM125" s="79" t="s">
        <v>194</v>
      </c>
      <c r="FN125" s="79" t="s">
        <v>258</v>
      </c>
      <c r="FO125" s="79"/>
      <c r="FP125" s="78"/>
      <c r="FQ125" s="78"/>
      <c r="FR125" s="78"/>
      <c r="FS125" s="78"/>
      <c r="FT125" s="78">
        <v>1</v>
      </c>
      <c r="FU125" s="78"/>
      <c r="FV125" s="78"/>
      <c r="FW125" s="78"/>
      <c r="FX125" s="78"/>
      <c r="FY125" s="78"/>
      <c r="FZ125" s="78"/>
      <c r="GA125" s="78"/>
      <c r="GB125" s="78"/>
      <c r="GC125" s="78"/>
      <c r="GD125" s="78">
        <v>1</v>
      </c>
      <c r="GE125" s="78"/>
      <c r="GF125" s="78">
        <v>1</v>
      </c>
      <c r="GG125" s="78"/>
      <c r="GH125" s="78"/>
      <c r="GI125" s="78"/>
      <c r="GJ125" s="78"/>
      <c r="GK125" s="78"/>
      <c r="GL125" s="78"/>
      <c r="GM125" s="83"/>
      <c r="GN125" s="83"/>
      <c r="GO125" s="83"/>
      <c r="GP125" s="83"/>
      <c r="GQ125" s="83"/>
      <c r="GR125" s="83"/>
      <c r="GS125" s="83"/>
      <c r="GT125" s="83"/>
      <c r="GU125" s="83"/>
      <c r="GV125" s="83"/>
      <c r="GW125" s="83"/>
      <c r="GX125" s="83"/>
      <c r="GY125" s="83"/>
      <c r="GZ125" s="83">
        <v>1</v>
      </c>
      <c r="HA125" s="83"/>
      <c r="HB125" s="83">
        <v>1</v>
      </c>
      <c r="HC125" s="83"/>
      <c r="HD125" s="83"/>
      <c r="HE125" s="83"/>
      <c r="HF125" s="83"/>
      <c r="HG125" s="83"/>
      <c r="HH125" s="83"/>
      <c r="HI125" s="83"/>
      <c r="HJ125" s="76" t="s">
        <v>196</v>
      </c>
      <c r="HK125" s="76" t="s">
        <v>194</v>
      </c>
      <c r="HL125" s="76" t="s">
        <v>196</v>
      </c>
      <c r="HM125" s="76"/>
      <c r="HN125" s="76"/>
      <c r="HO125" s="76"/>
      <c r="HP125" s="75" t="s">
        <v>194</v>
      </c>
      <c r="HQ125" s="75" t="s">
        <v>215</v>
      </c>
      <c r="HR125" s="75"/>
      <c r="HS125" s="75"/>
      <c r="HT125" s="80">
        <v>10</v>
      </c>
      <c r="HU125" s="80">
        <v>1</v>
      </c>
      <c r="HV125" s="80"/>
      <c r="HW125" s="80">
        <v>1</v>
      </c>
      <c r="HX125" s="80"/>
      <c r="HY125" s="80"/>
      <c r="HZ125" s="80"/>
      <c r="IA125" s="80"/>
      <c r="IB125" s="80"/>
      <c r="IC125" s="80"/>
      <c r="ID125" s="80">
        <v>1</v>
      </c>
      <c r="IE125" s="80"/>
      <c r="IF125" s="80"/>
      <c r="IG125" s="80"/>
      <c r="IH125" s="80"/>
      <c r="II125" s="80"/>
      <c r="IJ125" s="81" t="s">
        <v>201</v>
      </c>
      <c r="IK125" s="81" t="s">
        <v>199</v>
      </c>
    </row>
    <row r="126" spans="1:245">
      <c r="A126" s="4">
        <v>124</v>
      </c>
      <c r="B126" s="4">
        <v>2</v>
      </c>
      <c r="C126" s="4"/>
      <c r="D126" s="4" t="s">
        <v>52</v>
      </c>
      <c r="E126" s="4">
        <v>1</v>
      </c>
      <c r="F126" s="4">
        <v>0</v>
      </c>
      <c r="G126" s="4">
        <v>1</v>
      </c>
      <c r="H126" s="4">
        <v>0</v>
      </c>
      <c r="I126" s="4"/>
      <c r="J126" s="4"/>
      <c r="K126" s="4"/>
      <c r="L126" s="1">
        <v>1</v>
      </c>
      <c r="M126">
        <v>6</v>
      </c>
      <c r="N126">
        <v>8</v>
      </c>
      <c r="O126">
        <v>9</v>
      </c>
      <c r="P126">
        <v>17</v>
      </c>
      <c r="Q126">
        <v>16</v>
      </c>
      <c r="R126">
        <v>14</v>
      </c>
      <c r="AE126" s="22">
        <v>7</v>
      </c>
      <c r="AF126" s="22">
        <v>14</v>
      </c>
      <c r="AG126" s="5">
        <v>403.4</v>
      </c>
      <c r="AH126" s="2">
        <v>52.62</v>
      </c>
      <c r="AM126">
        <v>56.09</v>
      </c>
      <c r="AO126">
        <v>43.47</v>
      </c>
      <c r="AP126">
        <v>31.65</v>
      </c>
      <c r="AU126">
        <v>11.99</v>
      </c>
      <c r="AW126">
        <v>20.309999999999999</v>
      </c>
      <c r="AX126">
        <v>12.78</v>
      </c>
      <c r="BE126" s="1"/>
      <c r="BF126">
        <v>1</v>
      </c>
      <c r="BG126">
        <v>1</v>
      </c>
      <c r="BH126">
        <v>1</v>
      </c>
      <c r="BT126">
        <v>1</v>
      </c>
      <c r="CB126" s="1"/>
      <c r="CY126" s="1"/>
      <c r="CZ126" s="2"/>
      <c r="DV126" s="1"/>
      <c r="ER126" s="3"/>
      <c r="ES126" s="73">
        <v>124</v>
      </c>
      <c r="ET126" s="74" t="s">
        <v>188</v>
      </c>
      <c r="EU126" s="75" t="s">
        <v>211</v>
      </c>
      <c r="EV126" s="76" t="s">
        <v>248</v>
      </c>
      <c r="EW126" s="77" t="s">
        <v>216</v>
      </c>
      <c r="EX126" s="74" t="s">
        <v>192</v>
      </c>
      <c r="EY126" s="78" t="s">
        <v>193</v>
      </c>
      <c r="EZ126" s="78">
        <v>1</v>
      </c>
      <c r="FA126" s="82">
        <v>1</v>
      </c>
      <c r="FB126" s="82"/>
      <c r="FC126" s="82">
        <v>1</v>
      </c>
      <c r="FD126" s="82"/>
      <c r="FE126" s="82"/>
      <c r="FF126" s="82"/>
      <c r="FG126" s="82"/>
      <c r="FH126" s="82"/>
      <c r="FI126" s="82">
        <v>1</v>
      </c>
      <c r="FJ126" s="82"/>
      <c r="FK126" s="77" t="s">
        <v>199</v>
      </c>
      <c r="FL126" s="77" t="s">
        <v>317</v>
      </c>
      <c r="FM126" s="79" t="s">
        <v>199</v>
      </c>
      <c r="FN126" s="79"/>
      <c r="FO126" s="79"/>
      <c r="FP126" s="78"/>
      <c r="FQ126" s="78">
        <v>1</v>
      </c>
      <c r="FR126" s="78"/>
      <c r="FS126" s="78"/>
      <c r="FT126" s="78"/>
      <c r="FU126" s="78"/>
      <c r="FV126" s="78"/>
      <c r="FW126" s="78"/>
      <c r="FX126" s="78"/>
      <c r="FY126" s="78"/>
      <c r="FZ126" s="78"/>
      <c r="GA126" s="78"/>
      <c r="GB126" s="78"/>
      <c r="GC126" s="78"/>
      <c r="GD126" s="78"/>
      <c r="GE126" s="78">
        <v>1</v>
      </c>
      <c r="GF126" s="78"/>
      <c r="GG126" s="78"/>
      <c r="GH126" s="78"/>
      <c r="GI126" s="78"/>
      <c r="GJ126" s="78"/>
      <c r="GK126" s="78"/>
      <c r="GL126" s="78">
        <v>1</v>
      </c>
      <c r="GM126" s="83"/>
      <c r="GN126" s="83"/>
      <c r="GO126" s="83"/>
      <c r="GP126" s="83"/>
      <c r="GQ126" s="83"/>
      <c r="GR126" s="83"/>
      <c r="GS126" s="83"/>
      <c r="GT126" s="83"/>
      <c r="GU126" s="83"/>
      <c r="GV126" s="83"/>
      <c r="GW126" s="83"/>
      <c r="GX126" s="83"/>
      <c r="GY126" s="83"/>
      <c r="GZ126" s="83"/>
      <c r="HA126" s="83">
        <v>1</v>
      </c>
      <c r="HB126" s="83"/>
      <c r="HC126" s="83"/>
      <c r="HD126" s="83"/>
      <c r="HE126" s="83"/>
      <c r="HF126" s="83"/>
      <c r="HG126" s="83"/>
      <c r="HH126" s="83"/>
      <c r="HI126" s="83"/>
      <c r="HJ126" s="76" t="s">
        <v>196</v>
      </c>
      <c r="HK126" s="76" t="s">
        <v>194</v>
      </c>
      <c r="HL126" s="76" t="s">
        <v>196</v>
      </c>
      <c r="HM126" s="76"/>
      <c r="HN126" s="76"/>
      <c r="HO126" s="76"/>
      <c r="HP126" s="75" t="s">
        <v>199</v>
      </c>
      <c r="HQ126" s="75"/>
      <c r="HR126" s="75" t="s">
        <v>210</v>
      </c>
      <c r="HS126" s="75"/>
      <c r="HT126" s="80">
        <v>2</v>
      </c>
      <c r="HU126" s="80">
        <v>1</v>
      </c>
      <c r="HV126" s="80"/>
      <c r="HW126" s="80"/>
      <c r="HX126" s="80"/>
      <c r="HY126" s="80"/>
      <c r="HZ126" s="80"/>
      <c r="IA126" s="80"/>
      <c r="IB126" s="80"/>
      <c r="IC126" s="80"/>
      <c r="ID126" s="80"/>
      <c r="IE126" s="80"/>
      <c r="IF126" s="80"/>
      <c r="IG126" s="80">
        <v>1</v>
      </c>
      <c r="IH126" s="80"/>
      <c r="II126" s="80"/>
      <c r="IJ126" s="81" t="s">
        <v>201</v>
      </c>
      <c r="IK126" s="81" t="s">
        <v>199</v>
      </c>
    </row>
    <row r="127" spans="1:245">
      <c r="A127" s="4">
        <v>125</v>
      </c>
      <c r="B127" s="4">
        <v>2</v>
      </c>
      <c r="C127" s="4"/>
      <c r="D127" s="4" t="s">
        <v>52</v>
      </c>
      <c r="E127" s="4">
        <v>0</v>
      </c>
      <c r="F127" s="4">
        <v>1</v>
      </c>
      <c r="G127" s="4">
        <v>1</v>
      </c>
      <c r="H127" s="4">
        <v>0</v>
      </c>
      <c r="I127" s="4"/>
      <c r="J127" s="4"/>
      <c r="K127" s="4"/>
      <c r="L127" s="1">
        <v>16</v>
      </c>
      <c r="M127">
        <v>15</v>
      </c>
      <c r="N127">
        <v>18</v>
      </c>
      <c r="O127">
        <v>10</v>
      </c>
      <c r="P127">
        <v>3</v>
      </c>
      <c r="Q127">
        <v>5</v>
      </c>
      <c r="AE127" s="22">
        <v>6</v>
      </c>
      <c r="AF127" s="22">
        <v>5</v>
      </c>
      <c r="AG127" s="5">
        <v>260.8</v>
      </c>
      <c r="AH127" s="2"/>
      <c r="AJ127">
        <v>7.01</v>
      </c>
      <c r="AL127">
        <v>51.79</v>
      </c>
      <c r="AQ127">
        <v>6.62</v>
      </c>
      <c r="AV127">
        <v>30.11</v>
      </c>
      <c r="AW127">
        <v>57.13</v>
      </c>
      <c r="AY127">
        <v>21.23</v>
      </c>
      <c r="BE127" s="1"/>
      <c r="BH127">
        <v>1</v>
      </c>
      <c r="BK127">
        <v>1</v>
      </c>
      <c r="BO127">
        <v>1</v>
      </c>
      <c r="BP127">
        <v>1</v>
      </c>
      <c r="BQ127">
        <v>1</v>
      </c>
      <c r="BU127">
        <v>1</v>
      </c>
      <c r="BW127">
        <v>1</v>
      </c>
      <c r="CB127" s="1"/>
      <c r="CF127">
        <v>1</v>
      </c>
      <c r="CQ127">
        <v>1</v>
      </c>
      <c r="CY127" s="1"/>
      <c r="CZ127" s="2"/>
      <c r="DA127">
        <v>1</v>
      </c>
      <c r="DM127">
        <v>1</v>
      </c>
      <c r="DN127">
        <v>1</v>
      </c>
      <c r="DP127">
        <v>1</v>
      </c>
      <c r="DV127" s="1"/>
      <c r="ER127" s="3"/>
      <c r="ES127" s="73">
        <v>125</v>
      </c>
      <c r="ET127" s="74" t="s">
        <v>188</v>
      </c>
      <c r="EU127" s="75" t="s">
        <v>203</v>
      </c>
      <c r="EV127" s="76" t="s">
        <v>318</v>
      </c>
      <c r="EW127" s="77" t="s">
        <v>191</v>
      </c>
      <c r="EX127" s="74" t="s">
        <v>206</v>
      </c>
      <c r="EY127" s="78" t="s">
        <v>193</v>
      </c>
      <c r="EZ127" s="78">
        <v>1</v>
      </c>
      <c r="FA127" s="82">
        <v>1</v>
      </c>
      <c r="FB127" s="82"/>
      <c r="FC127" s="82"/>
      <c r="FD127" s="82"/>
      <c r="FE127" s="82"/>
      <c r="FF127" s="82"/>
      <c r="FG127" s="82"/>
      <c r="FH127" s="82"/>
      <c r="FI127" s="82"/>
      <c r="FJ127" s="82"/>
      <c r="FK127" s="77" t="s">
        <v>194</v>
      </c>
      <c r="FL127" s="77"/>
      <c r="FM127" s="79" t="s">
        <v>199</v>
      </c>
      <c r="FN127" s="79"/>
      <c r="FO127" s="79"/>
      <c r="FP127" s="78"/>
      <c r="FQ127" s="78"/>
      <c r="FR127" s="78"/>
      <c r="FS127" s="78"/>
      <c r="FT127" s="78"/>
      <c r="FU127" s="78"/>
      <c r="FV127" s="78"/>
      <c r="FW127" s="78"/>
      <c r="FX127" s="78"/>
      <c r="FY127" s="78"/>
      <c r="FZ127" s="78"/>
      <c r="GA127" s="78"/>
      <c r="GB127" s="78"/>
      <c r="GC127" s="78"/>
      <c r="GD127" s="78"/>
      <c r="GE127" s="78"/>
      <c r="GF127" s="78"/>
      <c r="GG127" s="78"/>
      <c r="GH127" s="78"/>
      <c r="GI127" s="78"/>
      <c r="GJ127" s="78"/>
      <c r="GK127" s="78"/>
      <c r="GL127" s="78">
        <v>1</v>
      </c>
      <c r="GM127" s="83"/>
      <c r="GN127" s="83"/>
      <c r="GO127" s="83"/>
      <c r="GP127" s="83"/>
      <c r="GQ127" s="83"/>
      <c r="GR127" s="83"/>
      <c r="GS127" s="83"/>
      <c r="GT127" s="83"/>
      <c r="GU127" s="83"/>
      <c r="GV127" s="83"/>
      <c r="GW127" s="83"/>
      <c r="GX127" s="83">
        <v>1</v>
      </c>
      <c r="GY127" s="83"/>
      <c r="GZ127" s="83"/>
      <c r="HA127" s="83"/>
      <c r="HB127" s="83"/>
      <c r="HC127" s="83"/>
      <c r="HD127" s="83"/>
      <c r="HE127" s="83"/>
      <c r="HF127" s="83"/>
      <c r="HG127" s="83"/>
      <c r="HH127" s="83"/>
      <c r="HI127" s="83"/>
      <c r="HJ127" s="76" t="s">
        <v>196</v>
      </c>
      <c r="HK127" s="76" t="s">
        <v>194</v>
      </c>
      <c r="HL127" s="76" t="s">
        <v>196</v>
      </c>
      <c r="HM127" s="76"/>
      <c r="HN127" s="76"/>
      <c r="HO127" s="76" t="s">
        <v>319</v>
      </c>
      <c r="HP127" s="75" t="s">
        <v>194</v>
      </c>
      <c r="HQ127" s="75" t="s">
        <v>215</v>
      </c>
      <c r="HR127" s="75"/>
      <c r="HS127" s="75"/>
      <c r="HT127" s="80">
        <v>4</v>
      </c>
      <c r="HU127" s="80">
        <v>1</v>
      </c>
      <c r="HV127" s="80"/>
      <c r="HW127" s="80"/>
      <c r="HX127" s="80"/>
      <c r="HY127" s="80"/>
      <c r="HZ127" s="80"/>
      <c r="IA127" s="80"/>
      <c r="IB127" s="80"/>
      <c r="IC127" s="80"/>
      <c r="ID127" s="80">
        <v>1</v>
      </c>
      <c r="IE127" s="80"/>
      <c r="IF127" s="80">
        <v>1</v>
      </c>
      <c r="IG127" s="80"/>
      <c r="IH127" s="80"/>
      <c r="II127" s="80"/>
      <c r="IJ127" s="81" t="s">
        <v>201</v>
      </c>
      <c r="IK127" s="81" t="s">
        <v>199</v>
      </c>
    </row>
    <row r="128" spans="1:245">
      <c r="A128" s="61">
        <v>126</v>
      </c>
      <c r="B128" s="61">
        <v>1</v>
      </c>
      <c r="C128" s="61"/>
      <c r="D128" s="61" t="s">
        <v>52</v>
      </c>
      <c r="E128" s="61">
        <v>1</v>
      </c>
      <c r="F128" s="61">
        <v>0</v>
      </c>
      <c r="G128" s="61">
        <v>1</v>
      </c>
      <c r="H128" s="61">
        <v>1</v>
      </c>
      <c r="I128" s="61" t="s">
        <v>82</v>
      </c>
      <c r="J128" s="61"/>
      <c r="K128" s="61"/>
      <c r="L128" s="62">
        <v>7</v>
      </c>
      <c r="M128" s="63">
        <v>10</v>
      </c>
      <c r="N128" s="63">
        <v>19</v>
      </c>
      <c r="O128" s="63">
        <v>16</v>
      </c>
      <c r="P128" s="63">
        <v>21</v>
      </c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4">
        <v>5</v>
      </c>
      <c r="AF128" s="64">
        <v>21</v>
      </c>
      <c r="AG128" s="65">
        <v>420</v>
      </c>
      <c r="AH128" s="66"/>
      <c r="AI128" s="63"/>
      <c r="AJ128" s="63"/>
      <c r="AK128" s="63"/>
      <c r="AL128" s="63"/>
      <c r="AM128" s="63"/>
      <c r="AN128" s="63">
        <v>2.29</v>
      </c>
      <c r="AO128" s="63"/>
      <c r="AP128" s="63"/>
      <c r="AQ128" s="63">
        <v>103.76</v>
      </c>
      <c r="AR128" s="63"/>
      <c r="AS128" s="63"/>
      <c r="AT128" s="63"/>
      <c r="AU128" s="63"/>
      <c r="AV128" s="63"/>
      <c r="AW128" s="63">
        <v>150.30000000000001</v>
      </c>
      <c r="AX128" s="63"/>
      <c r="AY128" s="63"/>
      <c r="AZ128" s="63">
        <v>6.31</v>
      </c>
      <c r="BA128" s="63"/>
      <c r="BB128" s="63">
        <v>27.69</v>
      </c>
      <c r="BC128" s="63"/>
      <c r="BD128" s="63"/>
      <c r="BE128" s="62"/>
      <c r="BF128" s="63"/>
      <c r="BG128" s="63"/>
      <c r="BH128" s="63"/>
      <c r="BI128" s="63">
        <v>1</v>
      </c>
      <c r="BJ128" s="63"/>
      <c r="BK128" s="63"/>
      <c r="BL128" s="63"/>
      <c r="BM128" s="63">
        <v>1</v>
      </c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2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2"/>
      <c r="CZ128" s="66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2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7"/>
      <c r="ES128" s="92"/>
      <c r="ET128" s="92"/>
      <c r="EU128" s="92"/>
      <c r="EV128" s="92"/>
      <c r="EW128" s="92"/>
      <c r="EX128" s="92"/>
      <c r="EY128" s="92"/>
      <c r="EZ128" s="92"/>
      <c r="FA128" s="92"/>
      <c r="FB128" s="92"/>
      <c r="FC128" s="92"/>
      <c r="FD128" s="92"/>
      <c r="FE128" s="92"/>
      <c r="FF128" s="92"/>
      <c r="FG128" s="92"/>
      <c r="FH128" s="92"/>
      <c r="FI128" s="92"/>
      <c r="FJ128" s="92"/>
      <c r="FK128" s="92"/>
      <c r="FL128" s="92"/>
      <c r="FM128" s="92"/>
      <c r="FN128" s="92"/>
      <c r="FO128" s="92"/>
      <c r="FP128" s="92"/>
      <c r="FQ128" s="92"/>
      <c r="FR128" s="92"/>
      <c r="FS128" s="92"/>
      <c r="FT128" s="92"/>
      <c r="FU128" s="92"/>
      <c r="FV128" s="92"/>
      <c r="FW128" s="92"/>
      <c r="FX128" s="92"/>
      <c r="FY128" s="92"/>
      <c r="FZ128" s="92"/>
      <c r="GA128" s="92"/>
      <c r="GB128" s="92"/>
      <c r="GC128" s="92"/>
      <c r="GD128" s="92"/>
      <c r="GE128" s="92"/>
      <c r="GF128" s="92"/>
      <c r="GG128" s="92"/>
      <c r="GH128" s="92"/>
      <c r="GI128" s="92"/>
      <c r="GJ128" s="92"/>
      <c r="GK128" s="92"/>
      <c r="GL128" s="92"/>
      <c r="GM128" s="92"/>
      <c r="GN128" s="92"/>
      <c r="GO128" s="92"/>
      <c r="GP128" s="92"/>
      <c r="GQ128" s="92"/>
      <c r="GR128" s="92"/>
      <c r="GS128" s="92"/>
      <c r="GT128" s="92"/>
      <c r="GU128" s="92"/>
      <c r="GV128" s="92"/>
      <c r="GW128" s="92"/>
      <c r="GX128" s="92"/>
      <c r="GY128" s="92"/>
      <c r="GZ128" s="92"/>
      <c r="HA128" s="92"/>
      <c r="HB128" s="92"/>
      <c r="HC128" s="92"/>
      <c r="HD128" s="92"/>
      <c r="HE128" s="92"/>
      <c r="HF128" s="92"/>
      <c r="HG128" s="92"/>
      <c r="HH128" s="92"/>
      <c r="HI128" s="92"/>
      <c r="HJ128" s="92"/>
      <c r="HK128" s="92"/>
      <c r="HL128" s="92"/>
      <c r="HM128" s="92"/>
      <c r="HN128" s="92"/>
      <c r="HO128" s="92"/>
      <c r="HP128" s="92"/>
      <c r="HQ128" s="92"/>
      <c r="HR128" s="92"/>
      <c r="HS128" s="92"/>
      <c r="HT128" s="92"/>
      <c r="HU128" s="92"/>
      <c r="HV128" s="92"/>
      <c r="HW128" s="92"/>
      <c r="HX128" s="92"/>
      <c r="HY128" s="92"/>
      <c r="HZ128" s="92"/>
      <c r="IA128" s="92"/>
      <c r="IB128" s="92"/>
      <c r="IC128" s="92"/>
      <c r="ID128" s="92"/>
      <c r="IE128" s="92"/>
      <c r="IF128" s="92"/>
      <c r="IG128" s="92"/>
      <c r="IH128" s="92"/>
      <c r="II128" s="92"/>
      <c r="IJ128" s="92"/>
      <c r="IK128" s="92"/>
    </row>
    <row r="129" spans="1:245">
      <c r="A129" s="6">
        <v>127</v>
      </c>
      <c r="B129" s="6">
        <v>2</v>
      </c>
      <c r="C129" s="6"/>
      <c r="D129" s="6" t="s">
        <v>52</v>
      </c>
      <c r="E129" s="6">
        <v>0</v>
      </c>
      <c r="F129" s="6">
        <v>1</v>
      </c>
      <c r="G129" s="6">
        <v>1</v>
      </c>
      <c r="H129" s="6"/>
      <c r="I129" s="6"/>
      <c r="J129" s="6"/>
      <c r="K129" s="6"/>
      <c r="L129" s="8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23">
        <v>0</v>
      </c>
      <c r="AF129" s="23"/>
      <c r="AG129" s="10">
        <v>20.8</v>
      </c>
      <c r="AH129" s="11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8"/>
      <c r="BF129" s="9">
        <v>1</v>
      </c>
      <c r="BG129" s="9">
        <v>1</v>
      </c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8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8"/>
      <c r="CZ129" s="11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8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12"/>
      <c r="ES129" s="92"/>
      <c r="ET129" s="92"/>
      <c r="EU129" s="92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2"/>
      <c r="FH129" s="92"/>
      <c r="FI129" s="92"/>
      <c r="FJ129" s="92"/>
      <c r="FK129" s="92"/>
      <c r="FL129" s="92"/>
      <c r="FM129" s="92"/>
      <c r="FN129" s="92"/>
      <c r="FO129" s="92"/>
      <c r="FP129" s="92"/>
      <c r="FQ129" s="92"/>
      <c r="FR129" s="92"/>
      <c r="FS129" s="92"/>
      <c r="FT129" s="92"/>
      <c r="FU129" s="92"/>
      <c r="FV129" s="92"/>
      <c r="FW129" s="92"/>
      <c r="FX129" s="92"/>
      <c r="FY129" s="92"/>
      <c r="FZ129" s="92"/>
      <c r="GA129" s="92"/>
      <c r="GB129" s="92"/>
      <c r="GC129" s="92"/>
      <c r="GD129" s="92"/>
      <c r="GE129" s="92"/>
      <c r="GF129" s="92"/>
      <c r="GG129" s="92"/>
      <c r="GH129" s="92"/>
      <c r="GI129" s="92"/>
      <c r="GJ129" s="92"/>
      <c r="GK129" s="92"/>
      <c r="GL129" s="92"/>
      <c r="GM129" s="92"/>
      <c r="GN129" s="92"/>
      <c r="GO129" s="92"/>
      <c r="GP129" s="92"/>
      <c r="GQ129" s="92"/>
      <c r="GR129" s="92"/>
      <c r="GS129" s="92"/>
      <c r="GT129" s="92"/>
      <c r="GU129" s="92"/>
      <c r="GV129" s="92"/>
      <c r="GW129" s="92"/>
      <c r="GX129" s="92"/>
      <c r="GY129" s="92"/>
      <c r="GZ129" s="92"/>
      <c r="HA129" s="92"/>
      <c r="HB129" s="92"/>
      <c r="HC129" s="92"/>
      <c r="HD129" s="92"/>
      <c r="HE129" s="92"/>
      <c r="HF129" s="92"/>
      <c r="HG129" s="92"/>
      <c r="HH129" s="92"/>
      <c r="HI129" s="92"/>
      <c r="HJ129" s="92"/>
      <c r="HK129" s="92"/>
      <c r="HL129" s="92"/>
      <c r="HM129" s="92"/>
      <c r="HN129" s="92"/>
      <c r="HO129" s="92"/>
      <c r="HP129" s="92"/>
      <c r="HQ129" s="92"/>
      <c r="HR129" s="92"/>
      <c r="HS129" s="92"/>
      <c r="HT129" s="92"/>
      <c r="HU129" s="92"/>
      <c r="HV129" s="92"/>
      <c r="HW129" s="92"/>
      <c r="HX129" s="92"/>
      <c r="HY129" s="92"/>
      <c r="HZ129" s="92"/>
      <c r="IA129" s="92"/>
      <c r="IB129" s="92"/>
      <c r="IC129" s="92"/>
      <c r="ID129" s="92"/>
      <c r="IE129" s="92"/>
      <c r="IF129" s="92"/>
      <c r="IG129" s="92"/>
      <c r="IH129" s="92"/>
      <c r="II129" s="92"/>
      <c r="IJ129" s="92"/>
      <c r="IK129" s="92"/>
    </row>
    <row r="130" spans="1:245">
      <c r="A130" s="54">
        <v>128</v>
      </c>
      <c r="B130" s="54">
        <v>2</v>
      </c>
      <c r="C130" s="54"/>
      <c r="D130" s="54" t="s">
        <v>52</v>
      </c>
      <c r="E130" s="54">
        <v>1</v>
      </c>
      <c r="F130" s="54">
        <v>1</v>
      </c>
      <c r="G130" s="54">
        <v>0</v>
      </c>
      <c r="H130" s="54"/>
      <c r="I130" s="54" t="s">
        <v>56</v>
      </c>
      <c r="J130" s="54"/>
      <c r="K130" s="54"/>
      <c r="L130" s="55">
        <v>10</v>
      </c>
      <c r="M130" s="56">
        <v>19</v>
      </c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7">
        <v>2</v>
      </c>
      <c r="AF130" s="57">
        <v>19</v>
      </c>
      <c r="AG130" s="58">
        <v>87</v>
      </c>
      <c r="AH130" s="59"/>
      <c r="AI130" s="56"/>
      <c r="AJ130" s="56"/>
      <c r="AK130" s="56"/>
      <c r="AL130" s="56"/>
      <c r="AM130" s="56"/>
      <c r="AN130" s="56"/>
      <c r="AO130" s="56"/>
      <c r="AP130" s="56"/>
      <c r="AQ130" s="56">
        <v>11.63</v>
      </c>
      <c r="AR130" s="56"/>
      <c r="AS130" s="56"/>
      <c r="AT130" s="56"/>
      <c r="AU130" s="56"/>
      <c r="AV130" s="56"/>
      <c r="AW130" s="56"/>
      <c r="AX130" s="56"/>
      <c r="AY130" s="56"/>
      <c r="AZ130" s="56">
        <v>21.34</v>
      </c>
      <c r="BA130" s="56"/>
      <c r="BB130" s="56"/>
      <c r="BC130" s="56"/>
      <c r="BD130" s="56"/>
      <c r="BE130" s="55"/>
      <c r="BF130" s="56"/>
      <c r="BG130" s="56"/>
      <c r="BH130" s="56"/>
      <c r="BI130" s="56"/>
      <c r="BJ130" s="56">
        <v>1</v>
      </c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>
        <v>1</v>
      </c>
      <c r="BW130" s="56"/>
      <c r="BX130" s="56"/>
      <c r="BY130" s="56"/>
      <c r="BZ130" s="56"/>
      <c r="CA130" s="56"/>
      <c r="CB130" s="55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5"/>
      <c r="CZ130" s="59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5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60"/>
      <c r="ES130" s="92"/>
      <c r="ET130" s="92"/>
      <c r="EU130" s="92"/>
      <c r="EV130" s="92"/>
      <c r="EW130" s="92"/>
      <c r="EX130" s="92"/>
      <c r="EY130" s="92"/>
      <c r="EZ130" s="92"/>
      <c r="FA130" s="92"/>
      <c r="FB130" s="92"/>
      <c r="FC130" s="92"/>
      <c r="FD130" s="92"/>
      <c r="FE130" s="92"/>
      <c r="FF130" s="92"/>
      <c r="FG130" s="92"/>
      <c r="FH130" s="92"/>
      <c r="FI130" s="92"/>
      <c r="FJ130" s="92"/>
      <c r="FK130" s="92"/>
      <c r="FL130" s="92"/>
      <c r="FM130" s="92"/>
      <c r="FN130" s="92"/>
      <c r="FO130" s="92"/>
      <c r="FP130" s="92"/>
      <c r="FQ130" s="92"/>
      <c r="FR130" s="92"/>
      <c r="FS130" s="92"/>
      <c r="FT130" s="92"/>
      <c r="FU130" s="92"/>
      <c r="FV130" s="92"/>
      <c r="FW130" s="92"/>
      <c r="FX130" s="92"/>
      <c r="FY130" s="92"/>
      <c r="FZ130" s="92"/>
      <c r="GA130" s="92"/>
      <c r="GB130" s="92"/>
      <c r="GC130" s="92"/>
      <c r="GD130" s="92"/>
      <c r="GE130" s="92"/>
      <c r="GF130" s="92"/>
      <c r="GG130" s="92"/>
      <c r="GH130" s="92"/>
      <c r="GI130" s="92"/>
      <c r="GJ130" s="92"/>
      <c r="GK130" s="92"/>
      <c r="GL130" s="92"/>
      <c r="GM130" s="92"/>
      <c r="GN130" s="92"/>
      <c r="GO130" s="92"/>
      <c r="GP130" s="92"/>
      <c r="GQ130" s="92"/>
      <c r="GR130" s="92"/>
      <c r="GS130" s="92"/>
      <c r="GT130" s="92"/>
      <c r="GU130" s="92"/>
      <c r="GV130" s="92"/>
      <c r="GW130" s="92"/>
      <c r="GX130" s="92"/>
      <c r="GY130" s="92"/>
      <c r="GZ130" s="92"/>
      <c r="HA130" s="92"/>
      <c r="HB130" s="92"/>
      <c r="HC130" s="92"/>
      <c r="HD130" s="92"/>
      <c r="HE130" s="92"/>
      <c r="HF130" s="92"/>
      <c r="HG130" s="92"/>
      <c r="HH130" s="92"/>
      <c r="HI130" s="92"/>
      <c r="HJ130" s="92"/>
      <c r="HK130" s="92"/>
      <c r="HL130" s="92"/>
      <c r="HM130" s="92"/>
      <c r="HN130" s="92"/>
      <c r="HO130" s="92"/>
      <c r="HP130" s="92"/>
      <c r="HQ130" s="92"/>
      <c r="HR130" s="92"/>
      <c r="HS130" s="92"/>
      <c r="HT130" s="92"/>
      <c r="HU130" s="92"/>
      <c r="HV130" s="92"/>
      <c r="HW130" s="92"/>
      <c r="HX130" s="92"/>
      <c r="HY130" s="92"/>
      <c r="HZ130" s="92"/>
      <c r="IA130" s="92"/>
      <c r="IB130" s="92"/>
      <c r="IC130" s="92"/>
      <c r="ID130" s="92"/>
      <c r="IE130" s="92"/>
      <c r="IF130" s="92"/>
      <c r="IG130" s="92"/>
      <c r="IH130" s="92"/>
      <c r="II130" s="92"/>
      <c r="IJ130" s="92"/>
      <c r="IK130" s="92"/>
    </row>
    <row r="131" spans="1:245">
      <c r="A131" s="6">
        <v>129</v>
      </c>
      <c r="B131" s="6">
        <v>2</v>
      </c>
      <c r="C131" s="6"/>
      <c r="D131" s="6" t="s">
        <v>52</v>
      </c>
      <c r="E131" s="6">
        <v>0</v>
      </c>
      <c r="F131" s="6">
        <v>1</v>
      </c>
      <c r="G131" s="6">
        <v>1</v>
      </c>
      <c r="H131" s="6"/>
      <c r="I131" s="6"/>
      <c r="J131" s="6"/>
      <c r="K131" s="6"/>
      <c r="L131" s="8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23">
        <v>0</v>
      </c>
      <c r="AF131" s="23"/>
      <c r="AG131" s="10">
        <v>29.1</v>
      </c>
      <c r="AH131" s="11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8"/>
      <c r="BF131" s="9"/>
      <c r="BG131" s="9"/>
      <c r="BH131" s="9"/>
      <c r="BI131" s="9"/>
      <c r="BJ131" s="9">
        <v>1</v>
      </c>
      <c r="BK131" s="9"/>
      <c r="BL131" s="9"/>
      <c r="BM131" s="9"/>
      <c r="BN131" s="9"/>
      <c r="BO131" s="9">
        <v>1</v>
      </c>
      <c r="BP131" s="9">
        <v>1</v>
      </c>
      <c r="BQ131" s="9"/>
      <c r="BR131" s="9"/>
      <c r="BS131" s="9"/>
      <c r="BT131" s="9"/>
      <c r="BU131" s="9"/>
      <c r="BV131" s="9">
        <v>1</v>
      </c>
      <c r="BW131" s="9">
        <v>1</v>
      </c>
      <c r="BX131" s="9"/>
      <c r="BY131" s="9"/>
      <c r="BZ131" s="9"/>
      <c r="CA131" s="9"/>
      <c r="CB131" s="8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8"/>
      <c r="CZ131" s="11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8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12"/>
      <c r="ES131" s="92"/>
      <c r="ET131" s="92"/>
      <c r="EU131" s="92"/>
      <c r="EV131" s="92"/>
      <c r="EW131" s="92"/>
      <c r="EX131" s="92"/>
      <c r="EY131" s="92"/>
      <c r="EZ131" s="92"/>
      <c r="FA131" s="92"/>
      <c r="FB131" s="92"/>
      <c r="FC131" s="92"/>
      <c r="FD131" s="92"/>
      <c r="FE131" s="92"/>
      <c r="FF131" s="92"/>
      <c r="FG131" s="92"/>
      <c r="FH131" s="92"/>
      <c r="FI131" s="92"/>
      <c r="FJ131" s="92"/>
      <c r="FK131" s="92"/>
      <c r="FL131" s="92"/>
      <c r="FM131" s="92"/>
      <c r="FN131" s="92"/>
      <c r="FO131" s="92"/>
      <c r="FP131" s="92"/>
      <c r="FQ131" s="92"/>
      <c r="FR131" s="92"/>
      <c r="FS131" s="92"/>
      <c r="FT131" s="92"/>
      <c r="FU131" s="92"/>
      <c r="FV131" s="92"/>
      <c r="FW131" s="92"/>
      <c r="FX131" s="92"/>
      <c r="FY131" s="92"/>
      <c r="FZ131" s="92"/>
      <c r="GA131" s="92"/>
      <c r="GB131" s="92"/>
      <c r="GC131" s="92"/>
      <c r="GD131" s="92"/>
      <c r="GE131" s="92"/>
      <c r="GF131" s="92"/>
      <c r="GG131" s="92"/>
      <c r="GH131" s="92"/>
      <c r="GI131" s="92"/>
      <c r="GJ131" s="92"/>
      <c r="GK131" s="92"/>
      <c r="GL131" s="92"/>
      <c r="GM131" s="92"/>
      <c r="GN131" s="92"/>
      <c r="GO131" s="92"/>
      <c r="GP131" s="92"/>
      <c r="GQ131" s="92"/>
      <c r="GR131" s="92"/>
      <c r="GS131" s="92"/>
      <c r="GT131" s="92"/>
      <c r="GU131" s="92"/>
      <c r="GV131" s="92"/>
      <c r="GW131" s="92"/>
      <c r="GX131" s="92"/>
      <c r="GY131" s="92"/>
      <c r="GZ131" s="92"/>
      <c r="HA131" s="92"/>
      <c r="HB131" s="92"/>
      <c r="HC131" s="92"/>
      <c r="HD131" s="92"/>
      <c r="HE131" s="92"/>
      <c r="HF131" s="92"/>
      <c r="HG131" s="92"/>
      <c r="HH131" s="92"/>
      <c r="HI131" s="92"/>
      <c r="HJ131" s="92"/>
      <c r="HK131" s="92"/>
      <c r="HL131" s="92"/>
      <c r="HM131" s="92"/>
      <c r="HN131" s="92"/>
      <c r="HO131" s="92"/>
      <c r="HP131" s="92"/>
      <c r="HQ131" s="92"/>
      <c r="HR131" s="92"/>
      <c r="HS131" s="92"/>
      <c r="HT131" s="92"/>
      <c r="HU131" s="92"/>
      <c r="HV131" s="92"/>
      <c r="HW131" s="92"/>
      <c r="HX131" s="92"/>
      <c r="HY131" s="92"/>
      <c r="HZ131" s="92"/>
      <c r="IA131" s="92"/>
      <c r="IB131" s="92"/>
      <c r="IC131" s="92"/>
      <c r="ID131" s="92"/>
      <c r="IE131" s="92"/>
      <c r="IF131" s="92"/>
      <c r="IG131" s="92"/>
      <c r="IH131" s="92"/>
      <c r="II131" s="92"/>
      <c r="IJ131" s="92"/>
      <c r="IK131" s="92"/>
    </row>
    <row r="132" spans="1:245">
      <c r="A132" s="4">
        <v>130</v>
      </c>
      <c r="B132" s="4">
        <v>4</v>
      </c>
      <c r="C132" s="4"/>
      <c r="D132" s="4" t="s">
        <v>52</v>
      </c>
      <c r="E132" s="4">
        <v>1</v>
      </c>
      <c r="F132" s="4">
        <v>0</v>
      </c>
      <c r="G132" s="4">
        <v>1</v>
      </c>
      <c r="H132" s="4">
        <v>0</v>
      </c>
      <c r="I132" s="4"/>
      <c r="J132" s="4"/>
      <c r="K132" s="4"/>
      <c r="L132" s="1">
        <v>5</v>
      </c>
      <c r="M132">
        <v>1</v>
      </c>
      <c r="N132">
        <v>6</v>
      </c>
      <c r="AE132" s="22">
        <v>3</v>
      </c>
      <c r="AF132" s="22">
        <v>6</v>
      </c>
      <c r="AG132" s="5">
        <v>113.7</v>
      </c>
      <c r="AH132" s="2">
        <v>13.21</v>
      </c>
      <c r="AL132">
        <v>9.3800000000000008</v>
      </c>
      <c r="AM132">
        <v>9.89</v>
      </c>
      <c r="BE132" s="1"/>
      <c r="BK132">
        <v>1</v>
      </c>
      <c r="BQ132">
        <v>1</v>
      </c>
      <c r="CB132" s="1"/>
      <c r="CY132" s="1"/>
      <c r="CZ132" s="2"/>
      <c r="DV132" s="1"/>
      <c r="ER132" s="3"/>
      <c r="ES132" s="73">
        <v>130</v>
      </c>
      <c r="ET132" s="74" t="s">
        <v>251</v>
      </c>
      <c r="EU132" s="75" t="s">
        <v>189</v>
      </c>
      <c r="EV132" s="76" t="s">
        <v>310</v>
      </c>
      <c r="EW132" s="77" t="s">
        <v>220</v>
      </c>
      <c r="EX132" s="74" t="s">
        <v>192</v>
      </c>
      <c r="EY132" s="78" t="s">
        <v>207</v>
      </c>
      <c r="EZ132" s="78">
        <v>1</v>
      </c>
      <c r="FA132" s="82">
        <v>1</v>
      </c>
      <c r="FB132" s="82"/>
      <c r="FC132" s="82">
        <v>1</v>
      </c>
      <c r="FD132" s="82">
        <v>1</v>
      </c>
      <c r="FE132" s="82"/>
      <c r="FF132" s="82"/>
      <c r="FG132" s="82"/>
      <c r="FH132" s="82">
        <v>1</v>
      </c>
      <c r="FI132" s="82">
        <v>1</v>
      </c>
      <c r="FJ132" s="82"/>
      <c r="FK132" s="77" t="s">
        <v>194</v>
      </c>
      <c r="FL132" s="77"/>
      <c r="FM132" s="79" t="s">
        <v>199</v>
      </c>
      <c r="FN132" s="79"/>
      <c r="FO132" s="79"/>
      <c r="FP132" s="78"/>
      <c r="FQ132" s="78"/>
      <c r="FR132" s="78"/>
      <c r="FS132" s="78"/>
      <c r="FT132" s="78"/>
      <c r="FU132" s="78"/>
      <c r="FV132" s="78"/>
      <c r="FW132" s="78">
        <v>1</v>
      </c>
      <c r="FX132" s="78">
        <v>1</v>
      </c>
      <c r="FY132" s="78">
        <v>1</v>
      </c>
      <c r="FZ132" s="78"/>
      <c r="GA132" s="78">
        <v>1</v>
      </c>
      <c r="GB132" s="78"/>
      <c r="GC132" s="78"/>
      <c r="GD132" s="78">
        <v>1</v>
      </c>
      <c r="GE132" s="78"/>
      <c r="GF132" s="78"/>
      <c r="GG132" s="78"/>
      <c r="GH132" s="78"/>
      <c r="GI132" s="78"/>
      <c r="GJ132" s="78"/>
      <c r="GK132" s="78">
        <v>1</v>
      </c>
      <c r="GL132" s="78"/>
      <c r="GM132" s="83"/>
      <c r="GN132" s="83">
        <v>1</v>
      </c>
      <c r="GO132" s="83"/>
      <c r="GP132" s="83"/>
      <c r="GQ132" s="83"/>
      <c r="GR132" s="83"/>
      <c r="GS132" s="83"/>
      <c r="GT132" s="83">
        <v>1</v>
      </c>
      <c r="GU132" s="83"/>
      <c r="GV132" s="83"/>
      <c r="GW132" s="83">
        <v>1</v>
      </c>
      <c r="GX132" s="83"/>
      <c r="GY132" s="83"/>
      <c r="GZ132" s="83">
        <v>1</v>
      </c>
      <c r="HA132" s="83"/>
      <c r="HB132" s="83"/>
      <c r="HC132" s="83"/>
      <c r="HD132" s="83"/>
      <c r="HE132" s="83"/>
      <c r="HF132" s="83"/>
      <c r="HG132" s="83"/>
      <c r="HH132" s="83"/>
      <c r="HI132" s="83"/>
      <c r="HJ132" s="76" t="s">
        <v>196</v>
      </c>
      <c r="HK132" s="76" t="s">
        <v>194</v>
      </c>
      <c r="HL132" s="76" t="s">
        <v>196</v>
      </c>
      <c r="HM132" s="76"/>
      <c r="HN132" s="76" t="s">
        <v>320</v>
      </c>
      <c r="HO132" s="76"/>
      <c r="HP132" s="75" t="s">
        <v>199</v>
      </c>
      <c r="HQ132" s="75"/>
      <c r="HR132" s="75" t="s">
        <v>200</v>
      </c>
      <c r="HS132" s="75"/>
      <c r="HT132" s="80">
        <v>15</v>
      </c>
      <c r="HU132" s="80"/>
      <c r="HV132" s="80"/>
      <c r="HW132" s="80"/>
      <c r="HX132" s="80"/>
      <c r="HY132" s="80"/>
      <c r="HZ132" s="80"/>
      <c r="IA132" s="80"/>
      <c r="IB132" s="80"/>
      <c r="IC132" s="80"/>
      <c r="ID132" s="80"/>
      <c r="IE132" s="80"/>
      <c r="IF132" s="80"/>
      <c r="IG132" s="80"/>
      <c r="IH132" s="80"/>
      <c r="II132" s="80"/>
      <c r="IJ132" s="81"/>
      <c r="IK132" s="81" t="s">
        <v>199</v>
      </c>
    </row>
    <row r="133" spans="1:245">
      <c r="A133" s="61">
        <v>131</v>
      </c>
      <c r="B133" s="61">
        <v>1</v>
      </c>
      <c r="C133" s="61"/>
      <c r="D133" s="61" t="s">
        <v>52</v>
      </c>
      <c r="E133" s="61">
        <v>0</v>
      </c>
      <c r="F133" s="61">
        <v>1</v>
      </c>
      <c r="G133" s="61">
        <v>1</v>
      </c>
      <c r="H133" s="61">
        <v>1</v>
      </c>
      <c r="I133" s="61" t="s">
        <v>77</v>
      </c>
      <c r="J133" s="61"/>
      <c r="K133" s="61"/>
      <c r="L133" s="62">
        <v>14</v>
      </c>
      <c r="M133" s="63">
        <v>17</v>
      </c>
      <c r="N133" s="63">
        <v>12</v>
      </c>
      <c r="O133" s="63">
        <v>8</v>
      </c>
      <c r="P133" s="63">
        <v>2</v>
      </c>
      <c r="Q133" s="63">
        <v>1</v>
      </c>
      <c r="R133" s="63">
        <v>5</v>
      </c>
      <c r="S133" s="63">
        <v>6</v>
      </c>
      <c r="T133" s="63">
        <v>7</v>
      </c>
      <c r="U133" s="63">
        <v>10</v>
      </c>
      <c r="V133" s="63">
        <v>17</v>
      </c>
      <c r="W133" s="63">
        <v>12</v>
      </c>
      <c r="X133" s="63">
        <v>11</v>
      </c>
      <c r="Y133" s="63">
        <v>3</v>
      </c>
      <c r="Z133" s="63">
        <v>2</v>
      </c>
      <c r="AA133" s="63"/>
      <c r="AB133" s="63"/>
      <c r="AC133" s="63"/>
      <c r="AD133" s="63"/>
      <c r="AE133" s="64">
        <v>15</v>
      </c>
      <c r="AF133" s="64">
        <v>2</v>
      </c>
      <c r="AG133" s="65">
        <v>590</v>
      </c>
      <c r="AH133" s="66">
        <v>19.34</v>
      </c>
      <c r="AI133" s="63">
        <v>49.379999999999995</v>
      </c>
      <c r="AJ133" s="63">
        <v>19.77</v>
      </c>
      <c r="AK133" s="63"/>
      <c r="AL133" s="63">
        <v>27.07</v>
      </c>
      <c r="AM133" s="63">
        <v>81.11</v>
      </c>
      <c r="AN133" s="63">
        <v>19.68</v>
      </c>
      <c r="AO133" s="63">
        <v>25.29</v>
      </c>
      <c r="AP133" s="63"/>
      <c r="AQ133" s="63">
        <v>21.53</v>
      </c>
      <c r="AR133" s="63">
        <v>14.75</v>
      </c>
      <c r="AS133" s="63">
        <v>72.64</v>
      </c>
      <c r="AT133" s="63"/>
      <c r="AU133" s="63">
        <v>10.36</v>
      </c>
      <c r="AV133" s="63"/>
      <c r="AW133" s="63"/>
      <c r="AX133" s="63">
        <v>27</v>
      </c>
      <c r="AY133" s="63"/>
      <c r="AZ133" s="63"/>
      <c r="BA133" s="63"/>
      <c r="BB133" s="63"/>
      <c r="BC133" s="63"/>
      <c r="BD133" s="63"/>
      <c r="BE133" s="62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>
        <v>1</v>
      </c>
      <c r="BS133" s="63">
        <v>1</v>
      </c>
      <c r="BT133" s="63">
        <v>1</v>
      </c>
      <c r="BU133" s="63"/>
      <c r="BV133" s="63">
        <v>1</v>
      </c>
      <c r="BW133" s="63">
        <v>1</v>
      </c>
      <c r="BX133" s="63"/>
      <c r="BY133" s="63"/>
      <c r="BZ133" s="63">
        <v>1</v>
      </c>
      <c r="CA133" s="63"/>
      <c r="CB133" s="62">
        <v>1</v>
      </c>
      <c r="CC133" s="63">
        <v>1</v>
      </c>
      <c r="CD133" s="63">
        <v>1</v>
      </c>
      <c r="CE133" s="63"/>
      <c r="CF133" s="63">
        <v>1</v>
      </c>
      <c r="CG133" s="63">
        <v>1</v>
      </c>
      <c r="CH133" s="63">
        <v>1</v>
      </c>
      <c r="CI133" s="63">
        <v>1</v>
      </c>
      <c r="CJ133" s="63"/>
      <c r="CK133" s="63">
        <v>1</v>
      </c>
      <c r="CL133" s="63">
        <v>1</v>
      </c>
      <c r="CM133" s="63">
        <v>1</v>
      </c>
      <c r="CN133" s="63"/>
      <c r="CO133" s="63">
        <v>1</v>
      </c>
      <c r="CP133" s="63"/>
      <c r="CQ133" s="63"/>
      <c r="CR133" s="63">
        <v>1</v>
      </c>
      <c r="CS133" s="63"/>
      <c r="CT133" s="63"/>
      <c r="CU133" s="63"/>
      <c r="CV133" s="63"/>
      <c r="CW133" s="63"/>
      <c r="CX133" s="63"/>
      <c r="CY133" s="62"/>
      <c r="CZ133" s="66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>
        <v>1</v>
      </c>
      <c r="DP133" s="63"/>
      <c r="DQ133" s="63"/>
      <c r="DR133" s="63"/>
      <c r="DS133" s="63"/>
      <c r="DT133" s="63"/>
      <c r="DU133" s="63"/>
      <c r="DV133" s="62"/>
      <c r="DW133" s="63">
        <v>1</v>
      </c>
      <c r="DX133" s="63"/>
      <c r="DY133" s="63"/>
      <c r="DZ133" s="63"/>
      <c r="EA133" s="63"/>
      <c r="EB133" s="63"/>
      <c r="EC133" s="63"/>
      <c r="ED133" s="63"/>
      <c r="EE133" s="63"/>
      <c r="EF133" s="63"/>
      <c r="EG133" s="63">
        <v>1</v>
      </c>
      <c r="EH133" s="63"/>
      <c r="EI133" s="63"/>
      <c r="EJ133" s="63"/>
      <c r="EK133" s="63"/>
      <c r="EL133" s="63">
        <v>1</v>
      </c>
      <c r="EM133" s="63"/>
      <c r="EN133" s="63"/>
      <c r="EO133" s="63"/>
      <c r="EP133" s="63"/>
      <c r="EQ133" s="63"/>
      <c r="ER133" s="67"/>
      <c r="ES133" s="92"/>
      <c r="ET133" s="92"/>
      <c r="EU133" s="92"/>
      <c r="EV133" s="92"/>
      <c r="EW133" s="92"/>
      <c r="EX133" s="92"/>
      <c r="EY133" s="92"/>
      <c r="EZ133" s="92"/>
      <c r="FA133" s="92"/>
      <c r="FB133" s="92"/>
      <c r="FC133" s="92"/>
      <c r="FD133" s="92"/>
      <c r="FE133" s="92"/>
      <c r="FF133" s="92"/>
      <c r="FG133" s="92"/>
      <c r="FH133" s="92"/>
      <c r="FI133" s="92"/>
      <c r="FJ133" s="92"/>
      <c r="FK133" s="92"/>
      <c r="FL133" s="92"/>
      <c r="FM133" s="92"/>
      <c r="FN133" s="92"/>
      <c r="FO133" s="92"/>
      <c r="FP133" s="92"/>
      <c r="FQ133" s="92"/>
      <c r="FR133" s="92"/>
      <c r="FS133" s="92"/>
      <c r="FT133" s="92"/>
      <c r="FU133" s="92"/>
      <c r="FV133" s="92"/>
      <c r="FW133" s="92"/>
      <c r="FX133" s="92"/>
      <c r="FY133" s="92"/>
      <c r="FZ133" s="92"/>
      <c r="GA133" s="92"/>
      <c r="GB133" s="92"/>
      <c r="GC133" s="92"/>
      <c r="GD133" s="92"/>
      <c r="GE133" s="92"/>
      <c r="GF133" s="92"/>
      <c r="GG133" s="92"/>
      <c r="GH133" s="92"/>
      <c r="GI133" s="92"/>
      <c r="GJ133" s="92"/>
      <c r="GK133" s="92"/>
      <c r="GL133" s="92"/>
      <c r="GM133" s="92"/>
      <c r="GN133" s="92"/>
      <c r="GO133" s="92"/>
      <c r="GP133" s="92"/>
      <c r="GQ133" s="92"/>
      <c r="GR133" s="92"/>
      <c r="GS133" s="92"/>
      <c r="GT133" s="92"/>
      <c r="GU133" s="92"/>
      <c r="GV133" s="92"/>
      <c r="GW133" s="92"/>
      <c r="GX133" s="92"/>
      <c r="GY133" s="92"/>
      <c r="GZ133" s="92"/>
      <c r="HA133" s="92"/>
      <c r="HB133" s="92"/>
      <c r="HC133" s="92"/>
      <c r="HD133" s="92"/>
      <c r="HE133" s="92"/>
      <c r="HF133" s="92"/>
      <c r="HG133" s="92"/>
      <c r="HH133" s="92"/>
      <c r="HI133" s="92"/>
      <c r="HJ133" s="92"/>
      <c r="HK133" s="92"/>
      <c r="HL133" s="92"/>
      <c r="HM133" s="92"/>
      <c r="HN133" s="92"/>
      <c r="HO133" s="92"/>
      <c r="HP133" s="92"/>
      <c r="HQ133" s="92"/>
      <c r="HR133" s="92"/>
      <c r="HS133" s="92"/>
      <c r="HT133" s="92"/>
      <c r="HU133" s="92"/>
      <c r="HV133" s="92"/>
      <c r="HW133" s="92"/>
      <c r="HX133" s="92"/>
      <c r="HY133" s="92"/>
      <c r="HZ133" s="92"/>
      <c r="IA133" s="92"/>
      <c r="IB133" s="92"/>
      <c r="IC133" s="92"/>
      <c r="ID133" s="92"/>
      <c r="IE133" s="92"/>
      <c r="IF133" s="92"/>
      <c r="IG133" s="92"/>
      <c r="IH133" s="92"/>
      <c r="II133" s="92"/>
      <c r="IJ133" s="92"/>
      <c r="IK133" s="92"/>
    </row>
    <row r="134" spans="1:245">
      <c r="A134" s="4">
        <v>132</v>
      </c>
      <c r="B134" s="4">
        <v>1</v>
      </c>
      <c r="C134" s="4"/>
      <c r="D134" s="4" t="s">
        <v>52</v>
      </c>
      <c r="E134" s="4">
        <v>1</v>
      </c>
      <c r="F134" s="4">
        <v>0</v>
      </c>
      <c r="G134" s="4">
        <v>1</v>
      </c>
      <c r="H134" s="4">
        <v>0</v>
      </c>
      <c r="I134" s="4"/>
      <c r="J134" s="4"/>
      <c r="K134" s="4"/>
      <c r="L134" s="1">
        <v>1</v>
      </c>
      <c r="M134" s="14">
        <v>3</v>
      </c>
      <c r="N134">
        <v>8</v>
      </c>
      <c r="O134">
        <v>9</v>
      </c>
      <c r="P134">
        <v>15</v>
      </c>
      <c r="Q134">
        <v>16</v>
      </c>
      <c r="AE134" s="22">
        <v>6</v>
      </c>
      <c r="AF134" s="22">
        <v>16</v>
      </c>
      <c r="AG134" s="5">
        <v>210.4</v>
      </c>
      <c r="AH134" s="2">
        <v>115.5</v>
      </c>
      <c r="AJ134">
        <v>7.47</v>
      </c>
      <c r="AO134">
        <v>4.66</v>
      </c>
      <c r="AP134">
        <v>18</v>
      </c>
      <c r="AV134">
        <v>26.83</v>
      </c>
      <c r="AW134">
        <v>6.91</v>
      </c>
      <c r="BE134" s="1"/>
      <c r="CB134" s="1"/>
      <c r="CY134" s="1"/>
      <c r="CZ134" s="2"/>
      <c r="DV134" s="1"/>
      <c r="ER134" s="3"/>
      <c r="ES134" s="73">
        <v>132</v>
      </c>
      <c r="ET134" s="74" t="s">
        <v>293</v>
      </c>
      <c r="EU134" s="75" t="s">
        <v>247</v>
      </c>
      <c r="EV134" s="76" t="s">
        <v>190</v>
      </c>
      <c r="EW134" s="77" t="s">
        <v>213</v>
      </c>
      <c r="EX134" s="74" t="s">
        <v>206</v>
      </c>
      <c r="EY134" s="78" t="s">
        <v>207</v>
      </c>
      <c r="EZ134" s="78">
        <v>1</v>
      </c>
      <c r="FA134" s="82"/>
      <c r="FB134" s="82"/>
      <c r="FC134" s="82"/>
      <c r="FD134" s="82"/>
      <c r="FE134" s="82"/>
      <c r="FF134" s="82"/>
      <c r="FG134" s="82"/>
      <c r="FH134" s="82"/>
      <c r="FI134" s="82">
        <v>1</v>
      </c>
      <c r="FJ134" s="82"/>
      <c r="FK134" s="77" t="s">
        <v>199</v>
      </c>
      <c r="FL134" s="77"/>
      <c r="FM134" s="79" t="s">
        <v>194</v>
      </c>
      <c r="FN134" s="79" t="s">
        <v>126</v>
      </c>
      <c r="FO134" s="79"/>
      <c r="FP134" s="78"/>
      <c r="FQ134" s="78"/>
      <c r="FR134" s="78"/>
      <c r="FS134" s="78"/>
      <c r="FT134" s="78"/>
      <c r="FU134" s="78">
        <v>1</v>
      </c>
      <c r="FV134" s="78"/>
      <c r="FW134" s="78"/>
      <c r="FX134" s="78"/>
      <c r="FY134" s="78"/>
      <c r="FZ134" s="78"/>
      <c r="GA134" s="78">
        <v>1</v>
      </c>
      <c r="GB134" s="78">
        <v>1</v>
      </c>
      <c r="GC134" s="78"/>
      <c r="GD134" s="78"/>
      <c r="GE134" s="78"/>
      <c r="GF134" s="78"/>
      <c r="GG134" s="78"/>
      <c r="GH134" s="78"/>
      <c r="GI134" s="78"/>
      <c r="GJ134" s="78"/>
      <c r="GK134" s="78"/>
      <c r="GL134" s="78"/>
      <c r="GM134" s="83"/>
      <c r="GN134" s="83"/>
      <c r="GO134" s="83"/>
      <c r="GP134" s="83"/>
      <c r="GQ134" s="83"/>
      <c r="GR134" s="83"/>
      <c r="GS134" s="83"/>
      <c r="GT134" s="83"/>
      <c r="GU134" s="83"/>
      <c r="GV134" s="83">
        <v>1</v>
      </c>
      <c r="GW134" s="83"/>
      <c r="GX134" s="83">
        <v>1</v>
      </c>
      <c r="GY134" s="83"/>
      <c r="GZ134" s="83"/>
      <c r="HA134" s="83"/>
      <c r="HB134" s="83"/>
      <c r="HC134" s="83"/>
      <c r="HD134" s="83"/>
      <c r="HE134" s="83"/>
      <c r="HF134" s="83"/>
      <c r="HG134" s="83"/>
      <c r="HH134" s="83"/>
      <c r="HI134" s="83">
        <v>1</v>
      </c>
      <c r="HJ134" s="76" t="s">
        <v>196</v>
      </c>
      <c r="HK134" s="76" t="s">
        <v>194</v>
      </c>
      <c r="HL134" s="76" t="s">
        <v>196</v>
      </c>
      <c r="HM134" s="76"/>
      <c r="HN134" s="76" t="s">
        <v>321</v>
      </c>
      <c r="HO134" s="76"/>
      <c r="HP134" s="75" t="s">
        <v>199</v>
      </c>
      <c r="HQ134" s="75"/>
      <c r="HR134" s="75" t="s">
        <v>200</v>
      </c>
      <c r="HS134" s="75"/>
      <c r="HT134" s="80">
        <v>6</v>
      </c>
      <c r="HU134" s="80"/>
      <c r="HV134" s="80"/>
      <c r="HW134" s="80"/>
      <c r="HX134" s="80"/>
      <c r="HY134" s="80"/>
      <c r="HZ134" s="80"/>
      <c r="IA134" s="80"/>
      <c r="IB134" s="80"/>
      <c r="IC134" s="80"/>
      <c r="ID134" s="80"/>
      <c r="IE134" s="80"/>
      <c r="IF134" s="80"/>
      <c r="IG134" s="80"/>
      <c r="IH134" s="80"/>
      <c r="II134" s="80"/>
      <c r="IJ134" s="81"/>
      <c r="IK134" s="81" t="s">
        <v>199</v>
      </c>
    </row>
    <row r="135" spans="1:245">
      <c r="A135" s="61">
        <v>133</v>
      </c>
      <c r="B135" s="61">
        <v>1</v>
      </c>
      <c r="C135" s="61"/>
      <c r="D135" s="61" t="s">
        <v>52</v>
      </c>
      <c r="E135" s="61">
        <v>0</v>
      </c>
      <c r="F135" s="61">
        <v>1</v>
      </c>
      <c r="G135" s="61">
        <v>1</v>
      </c>
      <c r="H135" s="61">
        <v>1</v>
      </c>
      <c r="I135" s="61" t="s">
        <v>82</v>
      </c>
      <c r="J135" s="61"/>
      <c r="K135" s="61"/>
      <c r="L135" s="62">
        <v>3</v>
      </c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4">
        <v>1</v>
      </c>
      <c r="AF135" s="64">
        <v>3</v>
      </c>
      <c r="AG135" s="65">
        <v>79.3</v>
      </c>
      <c r="AH135" s="66"/>
      <c r="AI135" s="63"/>
      <c r="AJ135" s="63">
        <v>28.72</v>
      </c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2">
        <v>1</v>
      </c>
      <c r="BF135" s="63">
        <v>1</v>
      </c>
      <c r="BG135" s="63"/>
      <c r="BH135" s="63"/>
      <c r="BI135" s="63">
        <v>1</v>
      </c>
      <c r="BJ135" s="63">
        <v>1</v>
      </c>
      <c r="BK135" s="63"/>
      <c r="BL135" s="63">
        <v>1</v>
      </c>
      <c r="BM135" s="63">
        <v>1</v>
      </c>
      <c r="BN135" s="63">
        <v>1</v>
      </c>
      <c r="BO135" s="63"/>
      <c r="BP135" s="63"/>
      <c r="BQ135" s="63">
        <v>1</v>
      </c>
      <c r="BR135" s="63">
        <v>1</v>
      </c>
      <c r="BS135" s="63"/>
      <c r="BT135" s="63"/>
      <c r="BU135" s="63">
        <v>1</v>
      </c>
      <c r="BV135" s="63">
        <v>1</v>
      </c>
      <c r="BW135" s="63">
        <v>1</v>
      </c>
      <c r="BX135" s="63"/>
      <c r="BY135" s="63"/>
      <c r="BZ135" s="63"/>
      <c r="CA135" s="63"/>
      <c r="CB135" s="62"/>
      <c r="CC135" s="63"/>
      <c r="CD135" s="63">
        <v>1</v>
      </c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2"/>
      <c r="CZ135" s="66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2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7"/>
      <c r="ES135" s="92"/>
      <c r="ET135" s="92"/>
      <c r="EU135" s="92"/>
      <c r="EV135" s="92"/>
      <c r="EW135" s="92"/>
      <c r="EX135" s="92"/>
      <c r="EY135" s="92"/>
      <c r="EZ135" s="92"/>
      <c r="FA135" s="92"/>
      <c r="FB135" s="92"/>
      <c r="FC135" s="92"/>
      <c r="FD135" s="92"/>
      <c r="FE135" s="92"/>
      <c r="FF135" s="92"/>
      <c r="FG135" s="92"/>
      <c r="FH135" s="92"/>
      <c r="FI135" s="92"/>
      <c r="FJ135" s="92"/>
      <c r="FK135" s="92"/>
      <c r="FL135" s="92"/>
      <c r="FM135" s="92"/>
      <c r="FN135" s="92"/>
      <c r="FO135" s="92"/>
      <c r="FP135" s="92"/>
      <c r="FQ135" s="92"/>
      <c r="FR135" s="92"/>
      <c r="FS135" s="92"/>
      <c r="FT135" s="92"/>
      <c r="FU135" s="92"/>
      <c r="FV135" s="92"/>
      <c r="FW135" s="92"/>
      <c r="FX135" s="92"/>
      <c r="FY135" s="92"/>
      <c r="FZ135" s="92"/>
      <c r="GA135" s="92"/>
      <c r="GB135" s="92"/>
      <c r="GC135" s="92"/>
      <c r="GD135" s="92"/>
      <c r="GE135" s="92"/>
      <c r="GF135" s="92"/>
      <c r="GG135" s="92"/>
      <c r="GH135" s="92"/>
      <c r="GI135" s="92"/>
      <c r="GJ135" s="92"/>
      <c r="GK135" s="92"/>
      <c r="GL135" s="92"/>
      <c r="GM135" s="92"/>
      <c r="GN135" s="92"/>
      <c r="GO135" s="92"/>
      <c r="GP135" s="92"/>
      <c r="GQ135" s="92"/>
      <c r="GR135" s="92"/>
      <c r="GS135" s="92"/>
      <c r="GT135" s="92"/>
      <c r="GU135" s="92"/>
      <c r="GV135" s="92"/>
      <c r="GW135" s="92"/>
      <c r="GX135" s="92"/>
      <c r="GY135" s="92"/>
      <c r="GZ135" s="92"/>
      <c r="HA135" s="92"/>
      <c r="HB135" s="92"/>
      <c r="HC135" s="92"/>
      <c r="HD135" s="92"/>
      <c r="HE135" s="92"/>
      <c r="HF135" s="92"/>
      <c r="HG135" s="92"/>
      <c r="HH135" s="92"/>
      <c r="HI135" s="92"/>
      <c r="HJ135" s="92"/>
      <c r="HK135" s="92"/>
      <c r="HL135" s="92"/>
      <c r="HM135" s="92"/>
      <c r="HN135" s="92"/>
      <c r="HO135" s="92"/>
      <c r="HP135" s="92"/>
      <c r="HQ135" s="92"/>
      <c r="HR135" s="92"/>
      <c r="HS135" s="92"/>
      <c r="HT135" s="92"/>
      <c r="HU135" s="92"/>
      <c r="HV135" s="92"/>
      <c r="HW135" s="92"/>
      <c r="HX135" s="92"/>
      <c r="HY135" s="92"/>
      <c r="HZ135" s="92"/>
      <c r="IA135" s="92"/>
      <c r="IB135" s="92"/>
      <c r="IC135" s="92"/>
      <c r="ID135" s="92"/>
      <c r="IE135" s="92"/>
      <c r="IF135" s="92"/>
      <c r="IG135" s="92"/>
      <c r="IH135" s="92"/>
      <c r="II135" s="92"/>
      <c r="IJ135" s="92"/>
      <c r="IK135" s="92"/>
    </row>
    <row r="136" spans="1:245">
      <c r="A136" s="61">
        <v>134</v>
      </c>
      <c r="B136" s="61">
        <v>2</v>
      </c>
      <c r="C136" s="61"/>
      <c r="D136" s="61" t="s">
        <v>52</v>
      </c>
      <c r="E136" s="61">
        <v>1</v>
      </c>
      <c r="F136" s="61">
        <v>0</v>
      </c>
      <c r="G136" s="61">
        <v>1</v>
      </c>
      <c r="H136" s="61">
        <v>1</v>
      </c>
      <c r="I136" s="61" t="s">
        <v>82</v>
      </c>
      <c r="J136" s="61"/>
      <c r="K136" s="61"/>
      <c r="L136" s="62">
        <v>7</v>
      </c>
      <c r="M136" s="63">
        <v>11</v>
      </c>
      <c r="N136" s="63">
        <v>13</v>
      </c>
      <c r="O136" s="63">
        <v>14</v>
      </c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4">
        <v>4</v>
      </c>
      <c r="AF136" s="64">
        <v>14</v>
      </c>
      <c r="AG136" s="65">
        <v>100.2</v>
      </c>
      <c r="AH136" s="66"/>
      <c r="AI136" s="63"/>
      <c r="AJ136" s="63"/>
      <c r="AK136" s="63"/>
      <c r="AL136" s="63"/>
      <c r="AM136" s="63"/>
      <c r="AN136" s="63">
        <v>4.34</v>
      </c>
      <c r="AO136" s="63"/>
      <c r="AP136" s="63"/>
      <c r="AQ136" s="63"/>
      <c r="AR136" s="63">
        <v>10.83</v>
      </c>
      <c r="AS136" s="63"/>
      <c r="AT136" s="63">
        <v>5.97</v>
      </c>
      <c r="AU136" s="63">
        <v>7.59</v>
      </c>
      <c r="AV136" s="63"/>
      <c r="AW136" s="63"/>
      <c r="AX136" s="63"/>
      <c r="AY136" s="63"/>
      <c r="AZ136" s="63"/>
      <c r="BA136" s="63"/>
      <c r="BB136" s="63"/>
      <c r="BC136" s="63"/>
      <c r="BD136" s="63"/>
      <c r="BE136" s="62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2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2"/>
      <c r="CZ136" s="66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2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7"/>
      <c r="ES136" s="92"/>
      <c r="ET136" s="92"/>
      <c r="EU136" s="92"/>
      <c r="EV136" s="92"/>
      <c r="EW136" s="92"/>
      <c r="EX136" s="92"/>
      <c r="EY136" s="92"/>
      <c r="EZ136" s="92"/>
      <c r="FA136" s="92"/>
      <c r="FB136" s="92"/>
      <c r="FC136" s="92"/>
      <c r="FD136" s="92"/>
      <c r="FE136" s="92"/>
      <c r="FF136" s="92"/>
      <c r="FG136" s="92"/>
      <c r="FH136" s="92"/>
      <c r="FI136" s="92"/>
      <c r="FJ136" s="92"/>
      <c r="FK136" s="92"/>
      <c r="FL136" s="92"/>
      <c r="FM136" s="92"/>
      <c r="FN136" s="92"/>
      <c r="FO136" s="92"/>
      <c r="FP136" s="92"/>
      <c r="FQ136" s="92"/>
      <c r="FR136" s="92"/>
      <c r="FS136" s="92"/>
      <c r="FT136" s="92"/>
      <c r="FU136" s="92"/>
      <c r="FV136" s="92"/>
      <c r="FW136" s="92"/>
      <c r="FX136" s="92"/>
      <c r="FY136" s="92"/>
      <c r="FZ136" s="92"/>
      <c r="GA136" s="92"/>
      <c r="GB136" s="92"/>
      <c r="GC136" s="92"/>
      <c r="GD136" s="92"/>
      <c r="GE136" s="92"/>
      <c r="GF136" s="92"/>
      <c r="GG136" s="92"/>
      <c r="GH136" s="92"/>
      <c r="GI136" s="92"/>
      <c r="GJ136" s="92"/>
      <c r="GK136" s="92"/>
      <c r="GL136" s="92"/>
      <c r="GM136" s="92"/>
      <c r="GN136" s="92"/>
      <c r="GO136" s="92"/>
      <c r="GP136" s="92"/>
      <c r="GQ136" s="92"/>
      <c r="GR136" s="92"/>
      <c r="GS136" s="92"/>
      <c r="GT136" s="92"/>
      <c r="GU136" s="92"/>
      <c r="GV136" s="92"/>
      <c r="GW136" s="92"/>
      <c r="GX136" s="92"/>
      <c r="GY136" s="92"/>
      <c r="GZ136" s="92"/>
      <c r="HA136" s="92"/>
      <c r="HB136" s="92"/>
      <c r="HC136" s="92"/>
      <c r="HD136" s="92"/>
      <c r="HE136" s="92"/>
      <c r="HF136" s="92"/>
      <c r="HG136" s="92"/>
      <c r="HH136" s="92"/>
      <c r="HI136" s="92"/>
      <c r="HJ136" s="92"/>
      <c r="HK136" s="92"/>
      <c r="HL136" s="92"/>
      <c r="HM136" s="92"/>
      <c r="HN136" s="92"/>
      <c r="HO136" s="92"/>
      <c r="HP136" s="92"/>
      <c r="HQ136" s="92"/>
      <c r="HR136" s="92"/>
      <c r="HS136" s="92"/>
      <c r="HT136" s="92"/>
      <c r="HU136" s="92"/>
      <c r="HV136" s="92"/>
      <c r="HW136" s="92"/>
      <c r="HX136" s="92"/>
      <c r="HY136" s="92"/>
      <c r="HZ136" s="92"/>
      <c r="IA136" s="92"/>
      <c r="IB136" s="92"/>
      <c r="IC136" s="92"/>
      <c r="ID136" s="92"/>
      <c r="IE136" s="92"/>
      <c r="IF136" s="92"/>
      <c r="IG136" s="92"/>
      <c r="IH136" s="92"/>
      <c r="II136" s="92"/>
      <c r="IJ136" s="92"/>
      <c r="IK136" s="92"/>
    </row>
    <row r="137" spans="1:245">
      <c r="A137" s="4">
        <v>135</v>
      </c>
      <c r="B137" s="4">
        <v>2</v>
      </c>
      <c r="C137" s="4"/>
      <c r="D137" s="4" t="s">
        <v>52</v>
      </c>
      <c r="E137" s="4">
        <v>0</v>
      </c>
      <c r="F137" s="4">
        <v>1</v>
      </c>
      <c r="G137" s="4">
        <v>1</v>
      </c>
      <c r="H137" s="4">
        <v>0</v>
      </c>
      <c r="I137" s="4"/>
      <c r="J137" s="4"/>
      <c r="K137" s="4"/>
      <c r="L137" s="1">
        <v>18</v>
      </c>
      <c r="M137">
        <v>10</v>
      </c>
      <c r="N137">
        <v>4</v>
      </c>
      <c r="AE137" s="22">
        <v>3</v>
      </c>
      <c r="AF137" s="22">
        <v>4</v>
      </c>
      <c r="AG137" s="5">
        <v>141.6</v>
      </c>
      <c r="AH137" s="2"/>
      <c r="AK137">
        <v>61.91</v>
      </c>
      <c r="AQ137">
        <v>10.83</v>
      </c>
      <c r="AY137">
        <v>7.66</v>
      </c>
      <c r="BE137" s="1"/>
      <c r="BG137">
        <v>1</v>
      </c>
      <c r="BI137">
        <v>1</v>
      </c>
      <c r="BJ137">
        <v>1</v>
      </c>
      <c r="BK137">
        <v>1</v>
      </c>
      <c r="BO137">
        <v>1</v>
      </c>
      <c r="BU137">
        <v>1</v>
      </c>
      <c r="BW137">
        <v>1</v>
      </c>
      <c r="CA137">
        <v>1</v>
      </c>
      <c r="CB137" s="1"/>
      <c r="CY137" s="1"/>
      <c r="CZ137" s="2"/>
      <c r="DV137" s="1"/>
      <c r="ER137" s="3"/>
      <c r="ES137" s="73">
        <v>135</v>
      </c>
      <c r="ET137" s="74" t="s">
        <v>322</v>
      </c>
      <c r="EU137" s="75" t="s">
        <v>323</v>
      </c>
      <c r="EV137" s="76" t="s">
        <v>190</v>
      </c>
      <c r="EW137" s="77" t="s">
        <v>191</v>
      </c>
      <c r="EX137" s="74" t="s">
        <v>192</v>
      </c>
      <c r="EY137" s="78" t="s">
        <v>193</v>
      </c>
      <c r="EZ137" s="78">
        <v>1</v>
      </c>
      <c r="FA137" s="82"/>
      <c r="FB137" s="82"/>
      <c r="FC137" s="82">
        <v>1</v>
      </c>
      <c r="FD137" s="82">
        <v>1</v>
      </c>
      <c r="FE137" s="82"/>
      <c r="FF137" s="82"/>
      <c r="FG137" s="82"/>
      <c r="FH137" s="82">
        <v>1</v>
      </c>
      <c r="FI137" s="82"/>
      <c r="FJ137" s="82"/>
      <c r="FK137" s="77" t="s">
        <v>194</v>
      </c>
      <c r="FL137" s="77"/>
      <c r="FM137" s="79" t="s">
        <v>199</v>
      </c>
      <c r="FN137" s="79"/>
      <c r="FO137" s="79"/>
      <c r="FP137" s="78"/>
      <c r="FQ137" s="78"/>
      <c r="FR137" s="78"/>
      <c r="FS137" s="78"/>
      <c r="FT137" s="78"/>
      <c r="FU137" s="78"/>
      <c r="FV137" s="78"/>
      <c r="FW137" s="78"/>
      <c r="FX137" s="78"/>
      <c r="FY137" s="78"/>
      <c r="FZ137" s="78"/>
      <c r="GA137" s="78"/>
      <c r="GB137" s="78"/>
      <c r="GC137" s="78"/>
      <c r="GD137" s="78"/>
      <c r="GE137" s="78"/>
      <c r="GF137" s="78">
        <v>1</v>
      </c>
      <c r="GG137" s="78"/>
      <c r="GH137" s="78"/>
      <c r="GI137" s="78"/>
      <c r="GJ137" s="78"/>
      <c r="GK137" s="78"/>
      <c r="GL137" s="78"/>
      <c r="GM137" s="83"/>
      <c r="GN137" s="83"/>
      <c r="GO137" s="83"/>
      <c r="GP137" s="83"/>
      <c r="GQ137" s="83"/>
      <c r="GR137" s="83"/>
      <c r="GS137" s="83"/>
      <c r="GT137" s="83"/>
      <c r="GU137" s="83"/>
      <c r="GV137" s="83"/>
      <c r="GW137" s="83"/>
      <c r="GX137" s="83"/>
      <c r="GY137" s="83"/>
      <c r="GZ137" s="83"/>
      <c r="HA137" s="83"/>
      <c r="HB137" s="83">
        <v>1</v>
      </c>
      <c r="HC137" s="83"/>
      <c r="HD137" s="83"/>
      <c r="HE137" s="83"/>
      <c r="HF137" s="83"/>
      <c r="HG137" s="83"/>
      <c r="HH137" s="83"/>
      <c r="HI137" s="83"/>
      <c r="HJ137" s="76" t="s">
        <v>196</v>
      </c>
      <c r="HK137" s="76" t="s">
        <v>194</v>
      </c>
      <c r="HL137" s="76" t="s">
        <v>196</v>
      </c>
      <c r="HM137" s="76"/>
      <c r="HN137" s="76"/>
      <c r="HO137" s="76" t="s">
        <v>324</v>
      </c>
      <c r="HP137" s="75" t="s">
        <v>199</v>
      </c>
      <c r="HQ137" s="75"/>
      <c r="HR137" s="75" t="s">
        <v>290</v>
      </c>
      <c r="HS137" s="75"/>
      <c r="HT137" s="80"/>
      <c r="HU137" s="80"/>
      <c r="HV137" s="80"/>
      <c r="HW137" s="80"/>
      <c r="HX137" s="80"/>
      <c r="HY137" s="80"/>
      <c r="HZ137" s="80"/>
      <c r="IA137" s="80"/>
      <c r="IB137" s="80"/>
      <c r="IC137" s="80"/>
      <c r="ID137" s="80"/>
      <c r="IE137" s="80"/>
      <c r="IF137" s="80"/>
      <c r="IG137" s="80"/>
      <c r="IH137" s="80"/>
      <c r="II137" s="80"/>
      <c r="IJ137" s="81" t="s">
        <v>221</v>
      </c>
      <c r="IK137" s="81"/>
    </row>
    <row r="138" spans="1:245">
      <c r="A138" s="47">
        <v>136</v>
      </c>
      <c r="B138" s="47">
        <v>3</v>
      </c>
      <c r="C138" s="47"/>
      <c r="D138" s="47" t="s">
        <v>52</v>
      </c>
      <c r="E138" s="47">
        <v>1</v>
      </c>
      <c r="F138" s="47">
        <v>0</v>
      </c>
      <c r="G138" s="47">
        <v>1</v>
      </c>
      <c r="H138" s="47">
        <v>1</v>
      </c>
      <c r="I138" s="47" t="s">
        <v>72</v>
      </c>
      <c r="J138" s="47"/>
      <c r="K138" s="47"/>
      <c r="L138" s="48">
        <v>17</v>
      </c>
      <c r="M138" s="49">
        <v>18</v>
      </c>
      <c r="N138" s="49">
        <v>19</v>
      </c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50">
        <v>3</v>
      </c>
      <c r="AF138" s="50">
        <v>19</v>
      </c>
      <c r="AG138" s="51">
        <v>74</v>
      </c>
      <c r="AH138" s="52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>
        <v>4.9000000000000004</v>
      </c>
      <c r="AY138" s="49">
        <v>3.74</v>
      </c>
      <c r="AZ138" s="49">
        <v>17.38</v>
      </c>
      <c r="BA138" s="49"/>
      <c r="BB138" s="49"/>
      <c r="BC138" s="49"/>
      <c r="BD138" s="49"/>
      <c r="BE138" s="48"/>
      <c r="BF138" s="49"/>
      <c r="BG138" s="49"/>
      <c r="BH138" s="49"/>
      <c r="BI138" s="49"/>
      <c r="BJ138" s="49"/>
      <c r="BK138" s="49">
        <v>1</v>
      </c>
      <c r="BL138" s="49"/>
      <c r="BM138" s="49"/>
      <c r="BN138" s="49">
        <v>1</v>
      </c>
      <c r="BO138" s="49"/>
      <c r="BP138" s="49"/>
      <c r="BQ138" s="49"/>
      <c r="BR138" s="49"/>
      <c r="BS138" s="49"/>
      <c r="BT138" s="49"/>
      <c r="BU138" s="49">
        <v>1</v>
      </c>
      <c r="BV138" s="49"/>
      <c r="BW138" s="49"/>
      <c r="BX138" s="49"/>
      <c r="BY138" s="49"/>
      <c r="BZ138" s="49"/>
      <c r="CA138" s="49"/>
      <c r="CB138" s="48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8"/>
      <c r="CZ138" s="52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8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53"/>
      <c r="ES138" s="92"/>
      <c r="ET138" s="92"/>
      <c r="EU138" s="92"/>
      <c r="EV138" s="92"/>
      <c r="EW138" s="92"/>
      <c r="EX138" s="92"/>
      <c r="EY138" s="92"/>
      <c r="EZ138" s="92"/>
      <c r="FA138" s="92"/>
      <c r="FB138" s="92"/>
      <c r="FC138" s="92"/>
      <c r="FD138" s="92"/>
      <c r="FE138" s="92"/>
      <c r="FF138" s="92"/>
      <c r="FG138" s="92"/>
      <c r="FH138" s="92"/>
      <c r="FI138" s="92"/>
      <c r="FJ138" s="92"/>
      <c r="FK138" s="92"/>
      <c r="FL138" s="92"/>
      <c r="FM138" s="92"/>
      <c r="FN138" s="92"/>
      <c r="FO138" s="92"/>
      <c r="FP138" s="92"/>
      <c r="FQ138" s="92"/>
      <c r="FR138" s="92"/>
      <c r="FS138" s="92"/>
      <c r="FT138" s="92"/>
      <c r="FU138" s="92"/>
      <c r="FV138" s="92"/>
      <c r="FW138" s="92"/>
      <c r="FX138" s="92"/>
      <c r="FY138" s="92"/>
      <c r="FZ138" s="92"/>
      <c r="GA138" s="92"/>
      <c r="GB138" s="92"/>
      <c r="GC138" s="92"/>
      <c r="GD138" s="92"/>
      <c r="GE138" s="92"/>
      <c r="GF138" s="92"/>
      <c r="GG138" s="92"/>
      <c r="GH138" s="92"/>
      <c r="GI138" s="92"/>
      <c r="GJ138" s="92"/>
      <c r="GK138" s="92"/>
      <c r="GL138" s="92"/>
      <c r="GM138" s="92"/>
      <c r="GN138" s="92"/>
      <c r="GO138" s="92"/>
      <c r="GP138" s="92"/>
      <c r="GQ138" s="92"/>
      <c r="GR138" s="92"/>
      <c r="GS138" s="92"/>
      <c r="GT138" s="92"/>
      <c r="GU138" s="92"/>
      <c r="GV138" s="92"/>
      <c r="GW138" s="92"/>
      <c r="GX138" s="92"/>
      <c r="GY138" s="92"/>
      <c r="GZ138" s="92"/>
      <c r="HA138" s="92"/>
      <c r="HB138" s="92"/>
      <c r="HC138" s="92"/>
      <c r="HD138" s="92"/>
      <c r="HE138" s="92"/>
      <c r="HF138" s="92"/>
      <c r="HG138" s="92"/>
      <c r="HH138" s="92"/>
      <c r="HI138" s="92"/>
      <c r="HJ138" s="92"/>
      <c r="HK138" s="92"/>
      <c r="HL138" s="92"/>
      <c r="HM138" s="92"/>
      <c r="HN138" s="92"/>
      <c r="HO138" s="92"/>
      <c r="HP138" s="92"/>
      <c r="HQ138" s="92"/>
      <c r="HR138" s="92"/>
      <c r="HS138" s="92"/>
      <c r="HT138" s="92"/>
      <c r="HU138" s="92"/>
      <c r="HV138" s="92"/>
      <c r="HW138" s="92"/>
      <c r="HX138" s="92"/>
      <c r="HY138" s="92"/>
      <c r="HZ138" s="92"/>
      <c r="IA138" s="92"/>
      <c r="IB138" s="92"/>
      <c r="IC138" s="92"/>
      <c r="ID138" s="92"/>
      <c r="IE138" s="92"/>
      <c r="IF138" s="92"/>
      <c r="IG138" s="92"/>
      <c r="IH138" s="92"/>
      <c r="II138" s="92"/>
      <c r="IJ138" s="92"/>
      <c r="IK138" s="92"/>
    </row>
    <row r="139" spans="1:245">
      <c r="A139" s="6">
        <v>137</v>
      </c>
      <c r="B139" s="6">
        <v>1</v>
      </c>
      <c r="C139" s="6"/>
      <c r="D139" s="6" t="s">
        <v>52</v>
      </c>
      <c r="E139" s="6">
        <v>0</v>
      </c>
      <c r="F139" s="6">
        <v>1</v>
      </c>
      <c r="G139" s="6">
        <v>1</v>
      </c>
      <c r="H139" s="6"/>
      <c r="I139" s="6"/>
      <c r="J139" s="6"/>
      <c r="K139" s="6"/>
      <c r="L139" s="8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23">
        <v>0</v>
      </c>
      <c r="AF139" s="23"/>
      <c r="AG139" s="10">
        <v>30.7</v>
      </c>
      <c r="AH139" s="11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8">
        <v>1</v>
      </c>
      <c r="BF139" s="9">
        <v>1</v>
      </c>
      <c r="BG139" s="9">
        <v>1</v>
      </c>
      <c r="BH139" s="9"/>
      <c r="BI139" s="9">
        <v>1</v>
      </c>
      <c r="BJ139" s="9">
        <v>1</v>
      </c>
      <c r="BK139" s="9"/>
      <c r="BL139" s="9"/>
      <c r="BM139" s="9"/>
      <c r="BN139" s="9">
        <v>1</v>
      </c>
      <c r="BO139" s="9"/>
      <c r="BP139" s="9">
        <v>1</v>
      </c>
      <c r="BQ139" s="9">
        <v>1</v>
      </c>
      <c r="BR139" s="9">
        <v>1</v>
      </c>
      <c r="BS139" s="9"/>
      <c r="BT139" s="9">
        <v>1</v>
      </c>
      <c r="BU139" s="9"/>
      <c r="BV139" s="9"/>
      <c r="BW139" s="9"/>
      <c r="BX139" s="9"/>
      <c r="BY139" s="9"/>
      <c r="BZ139" s="9"/>
      <c r="CA139" s="9">
        <v>1</v>
      </c>
      <c r="CB139" s="8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8"/>
      <c r="CZ139" s="11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8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12"/>
      <c r="ES139" s="92"/>
      <c r="ET139" s="92"/>
      <c r="EU139" s="92"/>
      <c r="EV139" s="92"/>
      <c r="EW139" s="92"/>
      <c r="EX139" s="92"/>
      <c r="EY139" s="92"/>
      <c r="EZ139" s="92"/>
      <c r="FA139" s="92"/>
      <c r="FB139" s="92"/>
      <c r="FC139" s="92"/>
      <c r="FD139" s="92"/>
      <c r="FE139" s="92"/>
      <c r="FF139" s="92"/>
      <c r="FG139" s="92"/>
      <c r="FH139" s="92"/>
      <c r="FI139" s="92"/>
      <c r="FJ139" s="92"/>
      <c r="FK139" s="92"/>
      <c r="FL139" s="92"/>
      <c r="FM139" s="92"/>
      <c r="FN139" s="92"/>
      <c r="FO139" s="92"/>
      <c r="FP139" s="92"/>
      <c r="FQ139" s="92"/>
      <c r="FR139" s="92"/>
      <c r="FS139" s="92"/>
      <c r="FT139" s="92"/>
      <c r="FU139" s="92"/>
      <c r="FV139" s="92"/>
      <c r="FW139" s="92"/>
      <c r="FX139" s="92"/>
      <c r="FY139" s="92"/>
      <c r="FZ139" s="92"/>
      <c r="GA139" s="92"/>
      <c r="GB139" s="92"/>
      <c r="GC139" s="92"/>
      <c r="GD139" s="92"/>
      <c r="GE139" s="92"/>
      <c r="GF139" s="92"/>
      <c r="GG139" s="92"/>
      <c r="GH139" s="92"/>
      <c r="GI139" s="92"/>
      <c r="GJ139" s="92"/>
      <c r="GK139" s="92"/>
      <c r="GL139" s="92"/>
      <c r="GM139" s="92"/>
      <c r="GN139" s="92"/>
      <c r="GO139" s="92"/>
      <c r="GP139" s="92"/>
      <c r="GQ139" s="92"/>
      <c r="GR139" s="92"/>
      <c r="GS139" s="92"/>
      <c r="GT139" s="92"/>
      <c r="GU139" s="92"/>
      <c r="GV139" s="92"/>
      <c r="GW139" s="92"/>
      <c r="GX139" s="92"/>
      <c r="GY139" s="92"/>
      <c r="GZ139" s="92"/>
      <c r="HA139" s="92"/>
      <c r="HB139" s="92"/>
      <c r="HC139" s="92"/>
      <c r="HD139" s="92"/>
      <c r="HE139" s="92"/>
      <c r="HF139" s="92"/>
      <c r="HG139" s="92"/>
      <c r="HH139" s="92"/>
      <c r="HI139" s="92"/>
      <c r="HJ139" s="92"/>
      <c r="HK139" s="92"/>
      <c r="HL139" s="92"/>
      <c r="HM139" s="92"/>
      <c r="HN139" s="92"/>
      <c r="HO139" s="92"/>
      <c r="HP139" s="92"/>
      <c r="HQ139" s="92"/>
      <c r="HR139" s="92"/>
      <c r="HS139" s="92"/>
      <c r="HT139" s="92"/>
      <c r="HU139" s="92"/>
      <c r="HV139" s="92"/>
      <c r="HW139" s="92"/>
      <c r="HX139" s="92"/>
      <c r="HY139" s="92"/>
      <c r="HZ139" s="92"/>
      <c r="IA139" s="92"/>
      <c r="IB139" s="92"/>
      <c r="IC139" s="92"/>
      <c r="ID139" s="92"/>
      <c r="IE139" s="92"/>
      <c r="IF139" s="92"/>
      <c r="IG139" s="92"/>
      <c r="IH139" s="92"/>
      <c r="II139" s="92"/>
      <c r="IJ139" s="92"/>
      <c r="IK139" s="92"/>
    </row>
    <row r="140" spans="1:245">
      <c r="A140" s="4">
        <v>138</v>
      </c>
      <c r="B140" s="4">
        <v>2</v>
      </c>
      <c r="C140" s="4"/>
      <c r="D140" s="4" t="s">
        <v>52</v>
      </c>
      <c r="E140" s="4">
        <v>1</v>
      </c>
      <c r="F140" s="4">
        <v>0</v>
      </c>
      <c r="G140" s="4">
        <v>1</v>
      </c>
      <c r="H140" s="4">
        <v>0</v>
      </c>
      <c r="I140" s="4"/>
      <c r="J140" s="4"/>
      <c r="K140" s="4"/>
      <c r="L140" s="1">
        <v>6</v>
      </c>
      <c r="M140">
        <v>2</v>
      </c>
      <c r="N140">
        <v>10</v>
      </c>
      <c r="O140">
        <v>13</v>
      </c>
      <c r="P140">
        <v>15</v>
      </c>
      <c r="Q140">
        <v>15</v>
      </c>
      <c r="AE140" s="22">
        <v>6</v>
      </c>
      <c r="AF140" s="22">
        <v>15</v>
      </c>
      <c r="AG140" s="5">
        <v>277.39999999999998</v>
      </c>
      <c r="AH140" s="2"/>
      <c r="AI140">
        <v>47.54</v>
      </c>
      <c r="AM140">
        <v>69.11</v>
      </c>
      <c r="AQ140">
        <v>2.96</v>
      </c>
      <c r="AT140">
        <v>6.26</v>
      </c>
      <c r="AV140">
        <v>35.25</v>
      </c>
      <c r="BE140" s="1"/>
      <c r="CB140" s="1"/>
      <c r="CY140" s="1"/>
      <c r="CZ140" s="2">
        <v>1</v>
      </c>
      <c r="DV140" s="1"/>
      <c r="EJ140">
        <v>1</v>
      </c>
      <c r="ER140" s="3"/>
      <c r="ES140" s="73">
        <v>138</v>
      </c>
      <c r="ET140" s="74" t="s">
        <v>188</v>
      </c>
      <c r="EU140" s="75" t="s">
        <v>211</v>
      </c>
      <c r="EV140" s="76" t="s">
        <v>190</v>
      </c>
      <c r="EW140" s="77" t="s">
        <v>205</v>
      </c>
      <c r="EX140" s="74" t="s">
        <v>206</v>
      </c>
      <c r="EY140" s="78" t="s">
        <v>207</v>
      </c>
      <c r="EZ140" s="78">
        <v>2</v>
      </c>
      <c r="FA140" s="82">
        <v>1</v>
      </c>
      <c r="FB140" s="82"/>
      <c r="FC140" s="82"/>
      <c r="FD140" s="82"/>
      <c r="FE140" s="82"/>
      <c r="FF140" s="82"/>
      <c r="FG140" s="82"/>
      <c r="FH140" s="82"/>
      <c r="FI140" s="82"/>
      <c r="FJ140" s="82"/>
      <c r="FK140" s="77" t="s">
        <v>194</v>
      </c>
      <c r="FL140" s="77"/>
      <c r="FM140" s="79" t="s">
        <v>199</v>
      </c>
      <c r="FN140" s="79"/>
      <c r="FO140" s="79"/>
      <c r="FP140" s="78">
        <v>1</v>
      </c>
      <c r="FQ140" s="78"/>
      <c r="FR140" s="78"/>
      <c r="FS140" s="78"/>
      <c r="FT140" s="78"/>
      <c r="FU140" s="78"/>
      <c r="FV140" s="78"/>
      <c r="FW140" s="78"/>
      <c r="FX140" s="78"/>
      <c r="FY140" s="78"/>
      <c r="FZ140" s="78">
        <v>1</v>
      </c>
      <c r="GA140" s="78"/>
      <c r="GB140" s="78"/>
      <c r="GC140" s="78"/>
      <c r="GD140" s="78"/>
      <c r="GE140" s="78"/>
      <c r="GF140" s="78"/>
      <c r="GG140" s="78"/>
      <c r="GH140" s="78"/>
      <c r="GI140" s="78"/>
      <c r="GJ140" s="78"/>
      <c r="GK140" s="78"/>
      <c r="GL140" s="78"/>
      <c r="GM140" s="83">
        <v>1</v>
      </c>
      <c r="GN140" s="83"/>
      <c r="GO140" s="83"/>
      <c r="GP140" s="83"/>
      <c r="GQ140" s="83"/>
      <c r="GR140" s="83"/>
      <c r="GS140" s="83"/>
      <c r="GT140" s="83"/>
      <c r="GU140" s="83"/>
      <c r="GV140" s="83"/>
      <c r="GW140" s="83"/>
      <c r="GX140" s="83"/>
      <c r="GY140" s="83"/>
      <c r="GZ140" s="83"/>
      <c r="HA140" s="83"/>
      <c r="HB140" s="83"/>
      <c r="HC140" s="83"/>
      <c r="HD140" s="83"/>
      <c r="HE140" s="83"/>
      <c r="HF140" s="83"/>
      <c r="HG140" s="83"/>
      <c r="HH140" s="83"/>
      <c r="HI140" s="83"/>
      <c r="HJ140" s="76" t="s">
        <v>196</v>
      </c>
      <c r="HK140" s="76" t="s">
        <v>194</v>
      </c>
      <c r="HL140" s="76" t="s">
        <v>196</v>
      </c>
      <c r="HM140" s="76"/>
      <c r="HN140" s="76" t="s">
        <v>325</v>
      </c>
      <c r="HO140" s="76"/>
      <c r="HP140" s="75" t="s">
        <v>199</v>
      </c>
      <c r="HQ140" s="75"/>
      <c r="HR140" s="75" t="s">
        <v>210</v>
      </c>
      <c r="HS140" s="75"/>
      <c r="HT140" s="80"/>
      <c r="HU140" s="80"/>
      <c r="HV140" s="80"/>
      <c r="HW140" s="80"/>
      <c r="HX140" s="80"/>
      <c r="HY140" s="80"/>
      <c r="HZ140" s="80"/>
      <c r="IA140" s="80"/>
      <c r="IB140" s="80"/>
      <c r="IC140" s="80"/>
      <c r="ID140" s="80"/>
      <c r="IE140" s="80"/>
      <c r="IF140" s="80"/>
      <c r="IG140" s="80"/>
      <c r="IH140" s="80"/>
      <c r="II140" s="80"/>
      <c r="IJ140" s="81" t="s">
        <v>201</v>
      </c>
      <c r="IK140" s="81" t="s">
        <v>199</v>
      </c>
    </row>
    <row r="141" spans="1:245">
      <c r="A141" s="6">
        <v>139</v>
      </c>
      <c r="B141" s="6">
        <v>2</v>
      </c>
      <c r="C141" s="6"/>
      <c r="D141" s="6" t="s">
        <v>52</v>
      </c>
      <c r="E141" s="6">
        <v>0</v>
      </c>
      <c r="F141" s="6">
        <v>1</v>
      </c>
      <c r="G141" s="6">
        <v>1</v>
      </c>
      <c r="H141" s="6"/>
      <c r="I141" s="6"/>
      <c r="J141" s="6"/>
      <c r="K141" s="6"/>
      <c r="L141" s="8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23">
        <v>0</v>
      </c>
      <c r="AF141" s="23"/>
      <c r="AG141" s="10">
        <v>42.7</v>
      </c>
      <c r="AH141" s="11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8">
        <v>1</v>
      </c>
      <c r="BF141" s="9">
        <v>1</v>
      </c>
      <c r="BG141" s="9">
        <v>1</v>
      </c>
      <c r="BH141" s="9"/>
      <c r="BI141" s="9"/>
      <c r="BJ141" s="9"/>
      <c r="BK141" s="9"/>
      <c r="BL141" s="9"/>
      <c r="BM141" s="9"/>
      <c r="BN141" s="9">
        <v>1</v>
      </c>
      <c r="BO141" s="9">
        <v>1</v>
      </c>
      <c r="BP141" s="9">
        <v>1</v>
      </c>
      <c r="BQ141" s="9"/>
      <c r="BR141" s="9"/>
      <c r="BS141" s="9"/>
      <c r="BT141" s="9"/>
      <c r="BU141" s="9">
        <v>1</v>
      </c>
      <c r="BV141" s="9">
        <v>1</v>
      </c>
      <c r="BW141" s="9">
        <v>1</v>
      </c>
      <c r="BX141" s="9"/>
      <c r="BY141" s="9"/>
      <c r="BZ141" s="9"/>
      <c r="CA141" s="9"/>
      <c r="CB141" s="8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8"/>
      <c r="CZ141" s="11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8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12"/>
      <c r="ES141" s="92"/>
      <c r="ET141" s="92"/>
      <c r="EU141" s="92"/>
      <c r="EV141" s="92"/>
      <c r="EW141" s="92"/>
      <c r="EX141" s="92"/>
      <c r="EY141" s="92"/>
      <c r="EZ141" s="92"/>
      <c r="FA141" s="92"/>
      <c r="FB141" s="92"/>
      <c r="FC141" s="92"/>
      <c r="FD141" s="92"/>
      <c r="FE141" s="92"/>
      <c r="FF141" s="92"/>
      <c r="FG141" s="92"/>
      <c r="FH141" s="92"/>
      <c r="FI141" s="92"/>
      <c r="FJ141" s="92"/>
      <c r="FK141" s="92"/>
      <c r="FL141" s="92"/>
      <c r="FM141" s="92"/>
      <c r="FN141" s="92"/>
      <c r="FO141" s="92"/>
      <c r="FP141" s="92"/>
      <c r="FQ141" s="92"/>
      <c r="FR141" s="92"/>
      <c r="FS141" s="92"/>
      <c r="FT141" s="92"/>
      <c r="FU141" s="92"/>
      <c r="FV141" s="92"/>
      <c r="FW141" s="92"/>
      <c r="FX141" s="92"/>
      <c r="FY141" s="92"/>
      <c r="FZ141" s="92"/>
      <c r="GA141" s="92"/>
      <c r="GB141" s="92"/>
      <c r="GC141" s="92"/>
      <c r="GD141" s="92"/>
      <c r="GE141" s="92"/>
      <c r="GF141" s="92"/>
      <c r="GG141" s="92"/>
      <c r="GH141" s="92"/>
      <c r="GI141" s="92"/>
      <c r="GJ141" s="92"/>
      <c r="GK141" s="92"/>
      <c r="GL141" s="92"/>
      <c r="GM141" s="92"/>
      <c r="GN141" s="92"/>
      <c r="GO141" s="92"/>
      <c r="GP141" s="92"/>
      <c r="GQ141" s="92"/>
      <c r="GR141" s="92"/>
      <c r="GS141" s="92"/>
      <c r="GT141" s="92"/>
      <c r="GU141" s="92"/>
      <c r="GV141" s="92"/>
      <c r="GW141" s="92"/>
      <c r="GX141" s="92"/>
      <c r="GY141" s="92"/>
      <c r="GZ141" s="92"/>
      <c r="HA141" s="92"/>
      <c r="HB141" s="92"/>
      <c r="HC141" s="92"/>
      <c r="HD141" s="92"/>
      <c r="HE141" s="92"/>
      <c r="HF141" s="92"/>
      <c r="HG141" s="92"/>
      <c r="HH141" s="92"/>
      <c r="HI141" s="92"/>
      <c r="HJ141" s="92"/>
      <c r="HK141" s="92"/>
      <c r="HL141" s="92"/>
      <c r="HM141" s="92"/>
      <c r="HN141" s="92"/>
      <c r="HO141" s="92"/>
      <c r="HP141" s="92"/>
      <c r="HQ141" s="92"/>
      <c r="HR141" s="92"/>
      <c r="HS141" s="92"/>
      <c r="HT141" s="92"/>
      <c r="HU141" s="92"/>
      <c r="HV141" s="92"/>
      <c r="HW141" s="92"/>
      <c r="HX141" s="92"/>
      <c r="HY141" s="92"/>
      <c r="HZ141" s="92"/>
      <c r="IA141" s="92"/>
      <c r="IB141" s="92"/>
      <c r="IC141" s="92"/>
      <c r="ID141" s="92"/>
      <c r="IE141" s="92"/>
      <c r="IF141" s="92"/>
      <c r="IG141" s="92"/>
      <c r="IH141" s="92"/>
      <c r="II141" s="92"/>
      <c r="IJ141" s="92"/>
      <c r="IK141" s="92"/>
    </row>
    <row r="142" spans="1:245">
      <c r="A142" s="6">
        <v>140</v>
      </c>
      <c r="B142" s="6">
        <v>2</v>
      </c>
      <c r="C142" s="6"/>
      <c r="D142" s="6" t="s">
        <v>52</v>
      </c>
      <c r="E142" s="6">
        <v>1</v>
      </c>
      <c r="F142" s="6">
        <v>0</v>
      </c>
      <c r="G142" s="6">
        <v>1</v>
      </c>
      <c r="H142" s="6"/>
      <c r="I142" s="6"/>
      <c r="J142" s="6"/>
      <c r="K142" s="6"/>
      <c r="L142" s="8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23">
        <v>0</v>
      </c>
      <c r="AF142" s="23"/>
      <c r="AG142" s="10">
        <v>35.4</v>
      </c>
      <c r="AH142" s="11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8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8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8"/>
      <c r="CZ142" s="11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8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12"/>
      <c r="ES142" s="92"/>
      <c r="ET142" s="92"/>
      <c r="EU142" s="92"/>
      <c r="EV142" s="92"/>
      <c r="EW142" s="92"/>
      <c r="EX142" s="92"/>
      <c r="EY142" s="92"/>
      <c r="EZ142" s="92"/>
      <c r="FA142" s="92"/>
      <c r="FB142" s="92"/>
      <c r="FC142" s="92"/>
      <c r="FD142" s="92"/>
      <c r="FE142" s="92"/>
      <c r="FF142" s="92"/>
      <c r="FG142" s="92"/>
      <c r="FH142" s="92"/>
      <c r="FI142" s="92"/>
      <c r="FJ142" s="92"/>
      <c r="FK142" s="92"/>
      <c r="FL142" s="92"/>
      <c r="FM142" s="92"/>
      <c r="FN142" s="92"/>
      <c r="FO142" s="92"/>
      <c r="FP142" s="92"/>
      <c r="FQ142" s="92"/>
      <c r="FR142" s="92"/>
      <c r="FS142" s="92"/>
      <c r="FT142" s="92"/>
      <c r="FU142" s="92"/>
      <c r="FV142" s="92"/>
      <c r="FW142" s="92"/>
      <c r="FX142" s="92"/>
      <c r="FY142" s="92"/>
      <c r="FZ142" s="92"/>
      <c r="GA142" s="92"/>
      <c r="GB142" s="92"/>
      <c r="GC142" s="92"/>
      <c r="GD142" s="92"/>
      <c r="GE142" s="92"/>
      <c r="GF142" s="92"/>
      <c r="GG142" s="92"/>
      <c r="GH142" s="92"/>
      <c r="GI142" s="92"/>
      <c r="GJ142" s="92"/>
      <c r="GK142" s="92"/>
      <c r="GL142" s="92"/>
      <c r="GM142" s="92"/>
      <c r="GN142" s="92"/>
      <c r="GO142" s="92"/>
      <c r="GP142" s="92"/>
      <c r="GQ142" s="92"/>
      <c r="GR142" s="92"/>
      <c r="GS142" s="92"/>
      <c r="GT142" s="92"/>
      <c r="GU142" s="92"/>
      <c r="GV142" s="92"/>
      <c r="GW142" s="92"/>
      <c r="GX142" s="92"/>
      <c r="GY142" s="92"/>
      <c r="GZ142" s="92"/>
      <c r="HA142" s="92"/>
      <c r="HB142" s="92"/>
      <c r="HC142" s="92"/>
      <c r="HD142" s="92"/>
      <c r="HE142" s="92"/>
      <c r="HF142" s="92"/>
      <c r="HG142" s="92"/>
      <c r="HH142" s="92"/>
      <c r="HI142" s="92"/>
      <c r="HJ142" s="92"/>
      <c r="HK142" s="92"/>
      <c r="HL142" s="92"/>
      <c r="HM142" s="92"/>
      <c r="HN142" s="92"/>
      <c r="HO142" s="92"/>
      <c r="HP142" s="92"/>
      <c r="HQ142" s="92"/>
      <c r="HR142" s="92"/>
      <c r="HS142" s="92"/>
      <c r="HT142" s="92"/>
      <c r="HU142" s="92"/>
      <c r="HV142" s="92"/>
      <c r="HW142" s="92"/>
      <c r="HX142" s="92"/>
      <c r="HY142" s="92"/>
      <c r="HZ142" s="92"/>
      <c r="IA142" s="92"/>
      <c r="IB142" s="92"/>
      <c r="IC142" s="92"/>
      <c r="ID142" s="92"/>
      <c r="IE142" s="92"/>
      <c r="IF142" s="92"/>
      <c r="IG142" s="92"/>
      <c r="IH142" s="92"/>
      <c r="II142" s="92"/>
      <c r="IJ142" s="92"/>
      <c r="IK142" s="92"/>
    </row>
    <row r="143" spans="1:245">
      <c r="A143" s="54">
        <v>141</v>
      </c>
      <c r="B143" s="54">
        <v>1</v>
      </c>
      <c r="C143" s="54"/>
      <c r="D143" s="54" t="s">
        <v>71</v>
      </c>
      <c r="E143" s="54">
        <v>0</v>
      </c>
      <c r="F143" s="54">
        <v>1</v>
      </c>
      <c r="G143" s="54">
        <v>1</v>
      </c>
      <c r="H143" s="54"/>
      <c r="I143" s="54" t="s">
        <v>56</v>
      </c>
      <c r="J143" s="54"/>
      <c r="K143" s="54"/>
      <c r="L143" s="55">
        <v>14</v>
      </c>
      <c r="M143" s="56">
        <v>10</v>
      </c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7">
        <v>2</v>
      </c>
      <c r="AF143" s="57">
        <v>10</v>
      </c>
      <c r="AG143" s="58">
        <v>69.7</v>
      </c>
      <c r="AH143" s="59"/>
      <c r="AI143" s="56"/>
      <c r="AJ143" s="56"/>
      <c r="AK143" s="56"/>
      <c r="AL143" s="56"/>
      <c r="AM143" s="56"/>
      <c r="AN143" s="56"/>
      <c r="AO143" s="56"/>
      <c r="AP143" s="56"/>
      <c r="AQ143" s="56">
        <v>4.18</v>
      </c>
      <c r="AR143" s="56"/>
      <c r="AS143" s="56"/>
      <c r="AT143" s="56"/>
      <c r="AU143" s="56">
        <v>9.7100000000000009</v>
      </c>
      <c r="AV143" s="56"/>
      <c r="AW143" s="56"/>
      <c r="AX143" s="56"/>
      <c r="AY143" s="56"/>
      <c r="AZ143" s="56"/>
      <c r="BA143" s="56"/>
      <c r="BB143" s="56"/>
      <c r="BC143" s="56"/>
      <c r="BD143" s="56"/>
      <c r="BE143" s="55"/>
      <c r="BF143" s="56"/>
      <c r="BG143" s="56"/>
      <c r="BH143" s="56">
        <v>1</v>
      </c>
      <c r="BI143" s="56">
        <v>1</v>
      </c>
      <c r="BJ143" s="56"/>
      <c r="BK143" s="56">
        <v>1</v>
      </c>
      <c r="BL143" s="56"/>
      <c r="BM143" s="56"/>
      <c r="BN143" s="56"/>
      <c r="BO143" s="56">
        <v>1</v>
      </c>
      <c r="BP143" s="56"/>
      <c r="BQ143" s="56"/>
      <c r="BR143" s="56"/>
      <c r="BS143" s="56"/>
      <c r="BT143" s="56">
        <v>1</v>
      </c>
      <c r="BU143" s="56">
        <v>1</v>
      </c>
      <c r="BV143" s="56"/>
      <c r="BW143" s="56"/>
      <c r="BX143" s="56"/>
      <c r="BY143" s="56"/>
      <c r="BZ143" s="56"/>
      <c r="CA143" s="56"/>
      <c r="CB143" s="55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5"/>
      <c r="CZ143" s="59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  <c r="DR143" s="56"/>
      <c r="DS143" s="56"/>
      <c r="DT143" s="56"/>
      <c r="DU143" s="56"/>
      <c r="DV143" s="55"/>
      <c r="DW143" s="56"/>
      <c r="DX143" s="56"/>
      <c r="DY143" s="56"/>
      <c r="DZ143" s="56"/>
      <c r="EA143" s="56"/>
      <c r="EB143" s="56"/>
      <c r="EC143" s="56"/>
      <c r="ED143" s="56"/>
      <c r="EE143" s="56"/>
      <c r="EF143" s="56"/>
      <c r="EG143" s="56"/>
      <c r="EH143" s="56"/>
      <c r="EI143" s="56"/>
      <c r="EJ143" s="56"/>
      <c r="EK143" s="56"/>
      <c r="EL143" s="56"/>
      <c r="EM143" s="56"/>
      <c r="EN143" s="56"/>
      <c r="EO143" s="56"/>
      <c r="EP143" s="56"/>
      <c r="EQ143" s="56"/>
      <c r="ER143" s="60"/>
      <c r="ES143" s="92"/>
      <c r="ET143" s="92"/>
      <c r="EU143" s="92"/>
      <c r="EV143" s="92"/>
      <c r="EW143" s="92"/>
      <c r="EX143" s="92"/>
      <c r="EY143" s="92"/>
      <c r="EZ143" s="92"/>
      <c r="FA143" s="92"/>
      <c r="FB143" s="92"/>
      <c r="FC143" s="92"/>
      <c r="FD143" s="92"/>
      <c r="FE143" s="92"/>
      <c r="FF143" s="92"/>
      <c r="FG143" s="92"/>
      <c r="FH143" s="92"/>
      <c r="FI143" s="92"/>
      <c r="FJ143" s="92"/>
      <c r="FK143" s="92"/>
      <c r="FL143" s="92"/>
      <c r="FM143" s="92"/>
      <c r="FN143" s="92"/>
      <c r="FO143" s="92"/>
      <c r="FP143" s="92"/>
      <c r="FQ143" s="92"/>
      <c r="FR143" s="92"/>
      <c r="FS143" s="92"/>
      <c r="FT143" s="92"/>
      <c r="FU143" s="92"/>
      <c r="FV143" s="92"/>
      <c r="FW143" s="92"/>
      <c r="FX143" s="92"/>
      <c r="FY143" s="92"/>
      <c r="FZ143" s="92"/>
      <c r="GA143" s="92"/>
      <c r="GB143" s="92"/>
      <c r="GC143" s="92"/>
      <c r="GD143" s="92"/>
      <c r="GE143" s="92"/>
      <c r="GF143" s="92"/>
      <c r="GG143" s="92"/>
      <c r="GH143" s="92"/>
      <c r="GI143" s="92"/>
      <c r="GJ143" s="92"/>
      <c r="GK143" s="92"/>
      <c r="GL143" s="92"/>
      <c r="GM143" s="92"/>
      <c r="GN143" s="92"/>
      <c r="GO143" s="92"/>
      <c r="GP143" s="92"/>
      <c r="GQ143" s="92"/>
      <c r="GR143" s="92"/>
      <c r="GS143" s="92"/>
      <c r="GT143" s="92"/>
      <c r="GU143" s="92"/>
      <c r="GV143" s="92"/>
      <c r="GW143" s="92"/>
      <c r="GX143" s="92"/>
      <c r="GY143" s="92"/>
      <c r="GZ143" s="92"/>
      <c r="HA143" s="92"/>
      <c r="HB143" s="92"/>
      <c r="HC143" s="92"/>
      <c r="HD143" s="92"/>
      <c r="HE143" s="92"/>
      <c r="HF143" s="92"/>
      <c r="HG143" s="92"/>
      <c r="HH143" s="92"/>
      <c r="HI143" s="92"/>
      <c r="HJ143" s="92"/>
      <c r="HK143" s="92"/>
      <c r="HL143" s="92"/>
      <c r="HM143" s="92"/>
      <c r="HN143" s="92"/>
      <c r="HO143" s="92"/>
      <c r="HP143" s="92"/>
      <c r="HQ143" s="92"/>
      <c r="HR143" s="92"/>
      <c r="HS143" s="92"/>
      <c r="HT143" s="92"/>
      <c r="HU143" s="92"/>
      <c r="HV143" s="92"/>
      <c r="HW143" s="92"/>
      <c r="HX143" s="92"/>
      <c r="HY143" s="92"/>
      <c r="HZ143" s="92"/>
      <c r="IA143" s="92"/>
      <c r="IB143" s="92"/>
      <c r="IC143" s="92"/>
      <c r="ID143" s="92"/>
      <c r="IE143" s="92"/>
      <c r="IF143" s="92"/>
      <c r="IG143" s="92"/>
      <c r="IH143" s="92"/>
      <c r="II143" s="92"/>
      <c r="IJ143" s="92"/>
      <c r="IK143" s="92"/>
    </row>
    <row r="144" spans="1:245">
      <c r="A144" s="4">
        <v>142</v>
      </c>
      <c r="B144" s="4">
        <v>1</v>
      </c>
      <c r="C144" s="4"/>
      <c r="D144" s="4" t="s">
        <v>52</v>
      </c>
      <c r="E144" s="4">
        <v>1</v>
      </c>
      <c r="F144" s="4">
        <v>0</v>
      </c>
      <c r="G144" s="4">
        <v>1</v>
      </c>
      <c r="H144" s="4">
        <v>0</v>
      </c>
      <c r="I144" s="4"/>
      <c r="J144" s="4"/>
      <c r="K144" s="4"/>
      <c r="L144" s="1">
        <v>10</v>
      </c>
      <c r="AE144" s="22">
        <v>1</v>
      </c>
      <c r="AF144" s="22">
        <v>10</v>
      </c>
      <c r="AG144" s="5">
        <v>46.9</v>
      </c>
      <c r="AH144" s="2"/>
      <c r="AQ144">
        <v>6.74</v>
      </c>
      <c r="BE144" s="1">
        <v>1</v>
      </c>
      <c r="BF144">
        <v>1</v>
      </c>
      <c r="BK144">
        <v>1</v>
      </c>
      <c r="BO144">
        <v>1</v>
      </c>
      <c r="BQ144">
        <v>1</v>
      </c>
      <c r="BW144">
        <v>1</v>
      </c>
      <c r="CB144" s="1"/>
      <c r="CY144" s="1"/>
      <c r="CZ144" s="2"/>
      <c r="DV144" s="1"/>
      <c r="ER144" s="3"/>
      <c r="ES144" s="73">
        <v>142</v>
      </c>
      <c r="ET144" s="74" t="s">
        <v>322</v>
      </c>
      <c r="EU144" s="75" t="s">
        <v>323</v>
      </c>
      <c r="EV144" s="76" t="s">
        <v>326</v>
      </c>
      <c r="EW144" s="77" t="s">
        <v>191</v>
      </c>
      <c r="EX144" s="74" t="s">
        <v>206</v>
      </c>
      <c r="EY144" s="78" t="s">
        <v>193</v>
      </c>
      <c r="EZ144" s="78">
        <v>1</v>
      </c>
      <c r="FA144" s="82"/>
      <c r="FB144" s="82"/>
      <c r="FC144" s="82"/>
      <c r="FD144" s="82"/>
      <c r="FE144" s="82"/>
      <c r="FF144" s="82"/>
      <c r="FG144" s="82"/>
      <c r="FH144" s="82">
        <v>1</v>
      </c>
      <c r="FI144" s="82"/>
      <c r="FJ144" s="82"/>
      <c r="FK144" s="77" t="s">
        <v>194</v>
      </c>
      <c r="FL144" s="77"/>
      <c r="FM144" s="79" t="s">
        <v>194</v>
      </c>
      <c r="FN144" s="79" t="s">
        <v>126</v>
      </c>
      <c r="FO144" s="79"/>
      <c r="FP144" s="78"/>
      <c r="FQ144" s="78"/>
      <c r="FR144" s="78"/>
      <c r="FS144" s="78"/>
      <c r="FT144" s="78">
        <v>1</v>
      </c>
      <c r="FU144" s="78"/>
      <c r="FV144" s="78">
        <v>1</v>
      </c>
      <c r="FW144" s="78"/>
      <c r="FX144" s="78"/>
      <c r="FY144" s="78">
        <v>1</v>
      </c>
      <c r="FZ144" s="78"/>
      <c r="GA144" s="78"/>
      <c r="GB144" s="78"/>
      <c r="GC144" s="78"/>
      <c r="GD144" s="78"/>
      <c r="GE144" s="78"/>
      <c r="GF144" s="78"/>
      <c r="GG144" s="78">
        <v>1</v>
      </c>
      <c r="GH144" s="78"/>
      <c r="GI144" s="78"/>
      <c r="GJ144" s="78"/>
      <c r="GK144" s="78"/>
      <c r="GL144" s="78"/>
      <c r="GM144" s="83"/>
      <c r="GN144" s="83"/>
      <c r="GO144" s="83"/>
      <c r="GP144" s="83"/>
      <c r="GQ144" s="83"/>
      <c r="GR144" s="83"/>
      <c r="GS144" s="83"/>
      <c r="GT144" s="83"/>
      <c r="GU144" s="83"/>
      <c r="GV144" s="83"/>
      <c r="GW144" s="83"/>
      <c r="GX144" s="83"/>
      <c r="GY144" s="83"/>
      <c r="GZ144" s="83"/>
      <c r="HA144" s="83"/>
      <c r="HB144" s="83"/>
      <c r="HC144" s="83"/>
      <c r="HD144" s="83"/>
      <c r="HE144" s="83"/>
      <c r="HF144" s="83"/>
      <c r="HG144" s="83"/>
      <c r="HH144" s="83"/>
      <c r="HI144" s="83"/>
      <c r="HJ144" s="76" t="s">
        <v>196</v>
      </c>
      <c r="HK144" s="76" t="s">
        <v>194</v>
      </c>
      <c r="HL144" s="76" t="s">
        <v>196</v>
      </c>
      <c r="HM144" s="76"/>
      <c r="HN144" s="76"/>
      <c r="HO144" s="76"/>
      <c r="HP144" s="75" t="s">
        <v>199</v>
      </c>
      <c r="HQ144" s="75"/>
      <c r="HR144" s="75" t="s">
        <v>290</v>
      </c>
      <c r="HS144" s="75"/>
      <c r="HT144" s="80">
        <v>9</v>
      </c>
      <c r="HU144" s="80"/>
      <c r="HV144" s="80"/>
      <c r="HW144" s="80"/>
      <c r="HX144" s="80"/>
      <c r="HY144" s="80"/>
      <c r="HZ144" s="80"/>
      <c r="IA144" s="80"/>
      <c r="IB144" s="80"/>
      <c r="IC144" s="80"/>
      <c r="ID144" s="80"/>
      <c r="IE144" s="80"/>
      <c r="IF144" s="80"/>
      <c r="IG144" s="80"/>
      <c r="IH144" s="80"/>
      <c r="II144" s="80"/>
      <c r="IJ144" s="81" t="s">
        <v>250</v>
      </c>
      <c r="IK144" s="81" t="s">
        <v>199</v>
      </c>
    </row>
    <row r="145" spans="1:245">
      <c r="A145" s="6">
        <v>143</v>
      </c>
      <c r="B145" s="6">
        <v>1</v>
      </c>
      <c r="C145" s="6"/>
      <c r="D145" s="6" t="s">
        <v>52</v>
      </c>
      <c r="E145" s="6">
        <v>0</v>
      </c>
      <c r="F145" s="6">
        <v>1</v>
      </c>
      <c r="G145" s="6">
        <v>1</v>
      </c>
      <c r="H145" s="6"/>
      <c r="I145" s="6"/>
      <c r="J145" s="6"/>
      <c r="K145" s="6"/>
      <c r="L145" s="8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23">
        <v>0</v>
      </c>
      <c r="AF145" s="23"/>
      <c r="AG145" s="10">
        <v>21.1</v>
      </c>
      <c r="AH145" s="11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8"/>
      <c r="BF145" s="9"/>
      <c r="BG145" s="9"/>
      <c r="BH145" s="9"/>
      <c r="BI145" s="9"/>
      <c r="BJ145" s="9"/>
      <c r="BK145" s="9">
        <v>1</v>
      </c>
      <c r="BL145" s="9"/>
      <c r="BM145" s="9"/>
      <c r="BN145" s="9">
        <v>1</v>
      </c>
      <c r="BO145" s="9">
        <v>1</v>
      </c>
      <c r="BP145" s="9"/>
      <c r="BQ145" s="9">
        <v>1</v>
      </c>
      <c r="BR145" s="9"/>
      <c r="BS145" s="9"/>
      <c r="BT145" s="9"/>
      <c r="BU145" s="9">
        <v>1</v>
      </c>
      <c r="BV145" s="9">
        <v>1</v>
      </c>
      <c r="BW145" s="9"/>
      <c r="BX145" s="9"/>
      <c r="BY145" s="9"/>
      <c r="BZ145" s="9"/>
      <c r="CA145" s="9"/>
      <c r="CB145" s="8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8"/>
      <c r="CZ145" s="11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8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12"/>
      <c r="ES145" s="92"/>
      <c r="ET145" s="92"/>
      <c r="EU145" s="92"/>
      <c r="EV145" s="92"/>
      <c r="EW145" s="92"/>
      <c r="EX145" s="92"/>
      <c r="EY145" s="92"/>
      <c r="EZ145" s="92"/>
      <c r="FA145" s="92"/>
      <c r="FB145" s="92"/>
      <c r="FC145" s="92"/>
      <c r="FD145" s="92"/>
      <c r="FE145" s="92"/>
      <c r="FF145" s="92"/>
      <c r="FG145" s="92"/>
      <c r="FH145" s="92"/>
      <c r="FI145" s="92"/>
      <c r="FJ145" s="92"/>
      <c r="FK145" s="92"/>
      <c r="FL145" s="92"/>
      <c r="FM145" s="92"/>
      <c r="FN145" s="92"/>
      <c r="FO145" s="92"/>
      <c r="FP145" s="92"/>
      <c r="FQ145" s="92"/>
      <c r="FR145" s="92"/>
      <c r="FS145" s="92"/>
      <c r="FT145" s="92"/>
      <c r="FU145" s="92"/>
      <c r="FV145" s="92"/>
      <c r="FW145" s="92"/>
      <c r="FX145" s="92"/>
      <c r="FY145" s="92"/>
      <c r="FZ145" s="92"/>
      <c r="GA145" s="92"/>
      <c r="GB145" s="92"/>
      <c r="GC145" s="92"/>
      <c r="GD145" s="92"/>
      <c r="GE145" s="92"/>
      <c r="GF145" s="92"/>
      <c r="GG145" s="92"/>
      <c r="GH145" s="92"/>
      <c r="GI145" s="92"/>
      <c r="GJ145" s="92"/>
      <c r="GK145" s="92"/>
      <c r="GL145" s="92"/>
      <c r="GM145" s="92"/>
      <c r="GN145" s="92"/>
      <c r="GO145" s="92"/>
      <c r="GP145" s="92"/>
      <c r="GQ145" s="92"/>
      <c r="GR145" s="92"/>
      <c r="GS145" s="92"/>
      <c r="GT145" s="92"/>
      <c r="GU145" s="92"/>
      <c r="GV145" s="92"/>
      <c r="GW145" s="92"/>
      <c r="GX145" s="92"/>
      <c r="GY145" s="92"/>
      <c r="GZ145" s="92"/>
      <c r="HA145" s="92"/>
      <c r="HB145" s="92"/>
      <c r="HC145" s="92"/>
      <c r="HD145" s="92"/>
      <c r="HE145" s="92"/>
      <c r="HF145" s="92"/>
      <c r="HG145" s="92"/>
      <c r="HH145" s="92"/>
      <c r="HI145" s="92"/>
      <c r="HJ145" s="92"/>
      <c r="HK145" s="92"/>
      <c r="HL145" s="92"/>
      <c r="HM145" s="92"/>
      <c r="HN145" s="92"/>
      <c r="HO145" s="92"/>
      <c r="HP145" s="92"/>
      <c r="HQ145" s="92"/>
      <c r="HR145" s="92"/>
      <c r="HS145" s="92"/>
      <c r="HT145" s="92"/>
      <c r="HU145" s="92"/>
      <c r="HV145" s="92"/>
      <c r="HW145" s="92"/>
      <c r="HX145" s="92"/>
      <c r="HY145" s="92"/>
      <c r="HZ145" s="92"/>
      <c r="IA145" s="92"/>
      <c r="IB145" s="92"/>
      <c r="IC145" s="92"/>
      <c r="ID145" s="92"/>
      <c r="IE145" s="92"/>
      <c r="IF145" s="92"/>
      <c r="IG145" s="92"/>
      <c r="IH145" s="92"/>
      <c r="II145" s="92"/>
      <c r="IJ145" s="92"/>
      <c r="IK145" s="92"/>
    </row>
    <row r="146" spans="1:245">
      <c r="A146" s="4">
        <v>144</v>
      </c>
      <c r="B146" s="4">
        <v>2</v>
      </c>
      <c r="C146" s="4"/>
      <c r="D146" s="4" t="s">
        <v>52</v>
      </c>
      <c r="E146" s="4">
        <v>1</v>
      </c>
      <c r="F146" s="4">
        <v>0</v>
      </c>
      <c r="G146" s="4">
        <v>1</v>
      </c>
      <c r="H146" s="4">
        <v>0</v>
      </c>
      <c r="I146" s="4"/>
      <c r="J146" s="4"/>
      <c r="K146" s="4"/>
      <c r="L146" s="1">
        <v>6</v>
      </c>
      <c r="M146">
        <v>11</v>
      </c>
      <c r="N146">
        <v>12</v>
      </c>
      <c r="O146">
        <v>17</v>
      </c>
      <c r="P146">
        <v>18</v>
      </c>
      <c r="Q146">
        <v>19</v>
      </c>
      <c r="AE146" s="22">
        <v>6</v>
      </c>
      <c r="AF146" s="22">
        <v>19</v>
      </c>
      <c r="AG146" s="5">
        <v>154.5</v>
      </c>
      <c r="AH146" s="2"/>
      <c r="AM146">
        <v>13.85</v>
      </c>
      <c r="AR146">
        <v>25.53</v>
      </c>
      <c r="AS146">
        <v>8.8800000000000008</v>
      </c>
      <c r="AX146">
        <v>13.55</v>
      </c>
      <c r="AY146">
        <v>25.57</v>
      </c>
      <c r="AZ146">
        <v>10.15</v>
      </c>
      <c r="BE146" s="1"/>
      <c r="BK146" s="14">
        <v>1</v>
      </c>
      <c r="BQ146">
        <v>1</v>
      </c>
      <c r="CB146" s="1"/>
      <c r="CY146" s="1"/>
      <c r="CZ146" s="2"/>
      <c r="DD146">
        <v>1</v>
      </c>
      <c r="DI146">
        <v>1</v>
      </c>
      <c r="DO146">
        <v>1</v>
      </c>
      <c r="DV146" s="1"/>
      <c r="ER146" s="3"/>
      <c r="ES146" s="73">
        <v>144</v>
      </c>
      <c r="ET146" s="74" t="s">
        <v>188</v>
      </c>
      <c r="EU146" s="75" t="s">
        <v>211</v>
      </c>
      <c r="EV146" s="76" t="s">
        <v>190</v>
      </c>
      <c r="EW146" s="77" t="s">
        <v>220</v>
      </c>
      <c r="EX146" s="74" t="s">
        <v>192</v>
      </c>
      <c r="EY146" s="78" t="s">
        <v>207</v>
      </c>
      <c r="EZ146" s="78">
        <v>2</v>
      </c>
      <c r="FA146" s="82">
        <v>1</v>
      </c>
      <c r="FB146" s="82"/>
      <c r="FC146" s="82"/>
      <c r="FD146" s="82">
        <v>1</v>
      </c>
      <c r="FE146" s="82"/>
      <c r="FF146" s="82"/>
      <c r="FG146" s="82"/>
      <c r="FH146" s="82">
        <v>1</v>
      </c>
      <c r="FI146" s="82"/>
      <c r="FJ146" s="82"/>
      <c r="FK146" s="77" t="s">
        <v>194</v>
      </c>
      <c r="FL146" s="77"/>
      <c r="FM146" s="79" t="s">
        <v>199</v>
      </c>
      <c r="FN146" s="79"/>
      <c r="FO146" s="79"/>
      <c r="FP146" s="78"/>
      <c r="FQ146" s="78"/>
      <c r="FR146" s="78"/>
      <c r="FS146" s="78"/>
      <c r="FT146" s="78">
        <v>1</v>
      </c>
      <c r="FU146" s="78">
        <v>1</v>
      </c>
      <c r="FV146" s="78"/>
      <c r="FW146" s="78"/>
      <c r="FX146" s="78"/>
      <c r="FY146" s="78"/>
      <c r="FZ146" s="78">
        <v>1</v>
      </c>
      <c r="GA146" s="78"/>
      <c r="GB146" s="78"/>
      <c r="GC146" s="78">
        <v>1</v>
      </c>
      <c r="GD146" s="78"/>
      <c r="GE146" s="78"/>
      <c r="GF146" s="78"/>
      <c r="GG146" s="78">
        <v>1</v>
      </c>
      <c r="GH146" s="78"/>
      <c r="GI146" s="78"/>
      <c r="GJ146" s="78"/>
      <c r="GK146" s="78"/>
      <c r="GL146" s="78"/>
      <c r="GM146" s="83"/>
      <c r="GN146" s="83"/>
      <c r="GO146" s="83"/>
      <c r="GP146" s="83"/>
      <c r="GQ146" s="83"/>
      <c r="GR146" s="83"/>
      <c r="GS146" s="83"/>
      <c r="GT146" s="83"/>
      <c r="GU146" s="83"/>
      <c r="GV146" s="83"/>
      <c r="GW146" s="83"/>
      <c r="GX146" s="83"/>
      <c r="GY146" s="83"/>
      <c r="GZ146" s="83"/>
      <c r="HA146" s="83"/>
      <c r="HB146" s="83"/>
      <c r="HC146" s="83"/>
      <c r="HD146" s="83"/>
      <c r="HE146" s="83"/>
      <c r="HF146" s="83"/>
      <c r="HG146" s="83"/>
      <c r="HH146" s="83"/>
      <c r="HI146" s="83"/>
      <c r="HJ146" s="76" t="s">
        <v>196</v>
      </c>
      <c r="HK146" s="76" t="s">
        <v>194</v>
      </c>
      <c r="HL146" s="76" t="s">
        <v>196</v>
      </c>
      <c r="HM146" s="76"/>
      <c r="HN146" s="76"/>
      <c r="HO146" s="76"/>
      <c r="HP146" s="75" t="s">
        <v>194</v>
      </c>
      <c r="HQ146" s="75" t="s">
        <v>215</v>
      </c>
      <c r="HR146" s="75"/>
      <c r="HS146" s="75"/>
      <c r="HT146" s="80"/>
      <c r="HU146" s="80"/>
      <c r="HV146" s="80"/>
      <c r="HW146" s="80"/>
      <c r="HX146" s="80"/>
      <c r="HY146" s="80"/>
      <c r="HZ146" s="80"/>
      <c r="IA146" s="80"/>
      <c r="IB146" s="80"/>
      <c r="IC146" s="80"/>
      <c r="ID146" s="80"/>
      <c r="IE146" s="80"/>
      <c r="IF146" s="80"/>
      <c r="IG146" s="80"/>
      <c r="IH146" s="80"/>
      <c r="II146" s="80"/>
      <c r="IJ146" s="81" t="s">
        <v>201</v>
      </c>
      <c r="IK146" s="81" t="s">
        <v>199</v>
      </c>
    </row>
    <row r="147" spans="1:245">
      <c r="A147" s="6">
        <v>145</v>
      </c>
      <c r="B147" s="6">
        <v>1</v>
      </c>
      <c r="C147" s="6"/>
      <c r="D147" s="6" t="s">
        <v>74</v>
      </c>
      <c r="E147" s="6">
        <v>0</v>
      </c>
      <c r="F147" s="6">
        <v>1</v>
      </c>
      <c r="G147" s="6">
        <v>1</v>
      </c>
      <c r="H147" s="6"/>
      <c r="I147" s="6"/>
      <c r="J147" s="6"/>
      <c r="K147" s="6"/>
      <c r="L147" s="8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23">
        <v>0</v>
      </c>
      <c r="AF147" s="23"/>
      <c r="AG147" s="10">
        <v>31.8</v>
      </c>
      <c r="AH147" s="11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8"/>
      <c r="BF147" s="9">
        <v>1</v>
      </c>
      <c r="BG147" s="9">
        <v>1</v>
      </c>
      <c r="BH147" s="9"/>
      <c r="BI147" s="9"/>
      <c r="BJ147" s="9"/>
      <c r="BK147" s="9">
        <v>1</v>
      </c>
      <c r="BL147" s="9"/>
      <c r="BM147" s="9"/>
      <c r="BN147" s="9">
        <v>1</v>
      </c>
      <c r="BO147" s="9"/>
      <c r="BP147" s="9"/>
      <c r="BQ147" s="9">
        <v>1</v>
      </c>
      <c r="BR147" s="9">
        <v>1</v>
      </c>
      <c r="BS147" s="9"/>
      <c r="BT147" s="9"/>
      <c r="BU147" s="9"/>
      <c r="BV147" s="9">
        <v>1</v>
      </c>
      <c r="BW147" s="9">
        <v>1</v>
      </c>
      <c r="BX147" s="9"/>
      <c r="BY147" s="9"/>
      <c r="BZ147" s="9"/>
      <c r="CA147" s="9"/>
      <c r="CB147" s="8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8"/>
      <c r="CZ147" s="11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8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12"/>
      <c r="ES147" s="92"/>
      <c r="ET147" s="92"/>
      <c r="EU147" s="92"/>
      <c r="EV147" s="92"/>
      <c r="EW147" s="92"/>
      <c r="EX147" s="92"/>
      <c r="EY147" s="92"/>
      <c r="EZ147" s="92"/>
      <c r="FA147" s="92"/>
      <c r="FB147" s="92"/>
      <c r="FC147" s="92"/>
      <c r="FD147" s="92"/>
      <c r="FE147" s="92"/>
      <c r="FF147" s="92"/>
      <c r="FG147" s="92"/>
      <c r="FH147" s="92"/>
      <c r="FI147" s="92"/>
      <c r="FJ147" s="92"/>
      <c r="FK147" s="92"/>
      <c r="FL147" s="92"/>
      <c r="FM147" s="92"/>
      <c r="FN147" s="92"/>
      <c r="FO147" s="92"/>
      <c r="FP147" s="92"/>
      <c r="FQ147" s="92"/>
      <c r="FR147" s="92"/>
      <c r="FS147" s="92"/>
      <c r="FT147" s="92"/>
      <c r="FU147" s="92"/>
      <c r="FV147" s="92"/>
      <c r="FW147" s="92"/>
      <c r="FX147" s="92"/>
      <c r="FY147" s="92"/>
      <c r="FZ147" s="92"/>
      <c r="GA147" s="92"/>
      <c r="GB147" s="92"/>
      <c r="GC147" s="92"/>
      <c r="GD147" s="92"/>
      <c r="GE147" s="92"/>
      <c r="GF147" s="92"/>
      <c r="GG147" s="92"/>
      <c r="GH147" s="92"/>
      <c r="GI147" s="92"/>
      <c r="GJ147" s="92"/>
      <c r="GK147" s="92"/>
      <c r="GL147" s="92"/>
      <c r="GM147" s="92"/>
      <c r="GN147" s="92"/>
      <c r="GO147" s="92"/>
      <c r="GP147" s="92"/>
      <c r="GQ147" s="92"/>
      <c r="GR147" s="92"/>
      <c r="GS147" s="92"/>
      <c r="GT147" s="92"/>
      <c r="GU147" s="92"/>
      <c r="GV147" s="92"/>
      <c r="GW147" s="92"/>
      <c r="GX147" s="92"/>
      <c r="GY147" s="92"/>
      <c r="GZ147" s="92"/>
      <c r="HA147" s="92"/>
      <c r="HB147" s="92"/>
      <c r="HC147" s="92"/>
      <c r="HD147" s="92"/>
      <c r="HE147" s="92"/>
      <c r="HF147" s="92"/>
      <c r="HG147" s="92"/>
      <c r="HH147" s="92"/>
      <c r="HI147" s="92"/>
      <c r="HJ147" s="92"/>
      <c r="HK147" s="92"/>
      <c r="HL147" s="92"/>
      <c r="HM147" s="92"/>
      <c r="HN147" s="92"/>
      <c r="HO147" s="92"/>
      <c r="HP147" s="92"/>
      <c r="HQ147" s="92"/>
      <c r="HR147" s="92"/>
      <c r="HS147" s="92"/>
      <c r="HT147" s="92"/>
      <c r="HU147" s="92"/>
      <c r="HV147" s="92"/>
      <c r="HW147" s="92"/>
      <c r="HX147" s="92"/>
      <c r="HY147" s="92"/>
      <c r="HZ147" s="92"/>
      <c r="IA147" s="92"/>
      <c r="IB147" s="92"/>
      <c r="IC147" s="92"/>
      <c r="ID147" s="92"/>
      <c r="IE147" s="92"/>
      <c r="IF147" s="92"/>
      <c r="IG147" s="92"/>
      <c r="IH147" s="92"/>
      <c r="II147" s="92"/>
      <c r="IJ147" s="92"/>
      <c r="IK147" s="92"/>
    </row>
    <row r="148" spans="1:245">
      <c r="A148" s="4">
        <v>146</v>
      </c>
      <c r="B148" s="4">
        <v>1</v>
      </c>
      <c r="C148" s="4"/>
      <c r="D148" s="4" t="s">
        <v>52</v>
      </c>
      <c r="E148" s="4">
        <v>1</v>
      </c>
      <c r="F148" s="4">
        <v>0</v>
      </c>
      <c r="G148" s="4">
        <v>1</v>
      </c>
      <c r="H148" s="4">
        <v>0</v>
      </c>
      <c r="I148" s="4"/>
      <c r="J148" s="4"/>
      <c r="K148" s="4"/>
      <c r="L148" s="1">
        <v>17</v>
      </c>
      <c r="AE148" s="22">
        <v>1</v>
      </c>
      <c r="AF148" s="22">
        <v>17</v>
      </c>
      <c r="AG148" s="5">
        <v>41.6</v>
      </c>
      <c r="AH148" s="2"/>
      <c r="AX148">
        <v>11.09</v>
      </c>
      <c r="BE148" s="1"/>
      <c r="BG148">
        <v>1</v>
      </c>
      <c r="BL148">
        <v>1</v>
      </c>
      <c r="BV148">
        <v>1</v>
      </c>
      <c r="CB148" s="1"/>
      <c r="CY148" s="1"/>
      <c r="CZ148" s="2"/>
      <c r="DV148" s="1"/>
      <c r="ER148" s="3"/>
      <c r="ES148" s="73">
        <v>146</v>
      </c>
      <c r="ET148" s="74" t="s">
        <v>188</v>
      </c>
      <c r="EU148" s="75" t="s">
        <v>211</v>
      </c>
      <c r="EV148" s="76" t="s">
        <v>190</v>
      </c>
      <c r="EW148" s="77" t="s">
        <v>205</v>
      </c>
      <c r="EX148" s="74" t="s">
        <v>206</v>
      </c>
      <c r="EY148" s="78" t="s">
        <v>193</v>
      </c>
      <c r="EZ148" s="78">
        <v>1</v>
      </c>
      <c r="FA148" s="82"/>
      <c r="FB148" s="82"/>
      <c r="FC148" s="82"/>
      <c r="FD148" s="82"/>
      <c r="FE148" s="82"/>
      <c r="FF148" s="82"/>
      <c r="FG148" s="82"/>
      <c r="FH148" s="82">
        <v>1</v>
      </c>
      <c r="FI148" s="82"/>
      <c r="FJ148" s="82"/>
      <c r="FK148" s="77" t="s">
        <v>199</v>
      </c>
      <c r="FL148" s="77" t="s">
        <v>327</v>
      </c>
      <c r="FM148" s="79" t="s">
        <v>199</v>
      </c>
      <c r="FN148" s="79"/>
      <c r="FO148" s="79"/>
      <c r="FP148" s="78"/>
      <c r="FQ148" s="78"/>
      <c r="FR148" s="78"/>
      <c r="FS148" s="78"/>
      <c r="FT148" s="78"/>
      <c r="FU148" s="78"/>
      <c r="FV148" s="78"/>
      <c r="FW148" s="78"/>
      <c r="FX148" s="78"/>
      <c r="FY148" s="78"/>
      <c r="FZ148" s="78"/>
      <c r="GA148" s="78"/>
      <c r="GB148" s="78"/>
      <c r="GC148" s="78">
        <v>1</v>
      </c>
      <c r="GD148" s="78"/>
      <c r="GE148" s="78"/>
      <c r="GF148" s="78"/>
      <c r="GG148" s="78"/>
      <c r="GH148" s="78"/>
      <c r="GI148" s="78"/>
      <c r="GJ148" s="78"/>
      <c r="GK148" s="78"/>
      <c r="GL148" s="78"/>
      <c r="GM148" s="83"/>
      <c r="GN148" s="83"/>
      <c r="GO148" s="83"/>
      <c r="GP148" s="83"/>
      <c r="GQ148" s="83"/>
      <c r="GR148" s="83"/>
      <c r="GS148" s="83"/>
      <c r="GT148" s="83"/>
      <c r="GU148" s="83"/>
      <c r="GV148" s="83"/>
      <c r="GW148" s="83"/>
      <c r="GX148" s="83"/>
      <c r="GY148" s="83">
        <v>1</v>
      </c>
      <c r="GZ148" s="83"/>
      <c r="HA148" s="83"/>
      <c r="HB148" s="83"/>
      <c r="HC148" s="83"/>
      <c r="HD148" s="83"/>
      <c r="HE148" s="83"/>
      <c r="HF148" s="83"/>
      <c r="HG148" s="83"/>
      <c r="HH148" s="83"/>
      <c r="HI148" s="83"/>
      <c r="HJ148" s="76" t="s">
        <v>196</v>
      </c>
      <c r="HK148" s="76" t="s">
        <v>194</v>
      </c>
      <c r="HL148" s="76" t="s">
        <v>196</v>
      </c>
      <c r="HM148" s="76"/>
      <c r="HN148" s="76"/>
      <c r="HO148" s="76" t="s">
        <v>328</v>
      </c>
      <c r="HP148" s="75" t="s">
        <v>199</v>
      </c>
      <c r="HQ148" s="75"/>
      <c r="HR148" s="75" t="s">
        <v>126</v>
      </c>
      <c r="HS148" s="75" t="s">
        <v>329</v>
      </c>
      <c r="HT148" s="80"/>
      <c r="HU148" s="80"/>
      <c r="HV148" s="80"/>
      <c r="HW148" s="80"/>
      <c r="HX148" s="80"/>
      <c r="HY148" s="80"/>
      <c r="HZ148" s="80"/>
      <c r="IA148" s="80"/>
      <c r="IB148" s="80"/>
      <c r="IC148" s="80"/>
      <c r="ID148" s="80"/>
      <c r="IE148" s="80"/>
      <c r="IF148" s="80"/>
      <c r="IG148" s="80"/>
      <c r="IH148" s="80"/>
      <c r="II148" s="80"/>
      <c r="IJ148" s="81" t="s">
        <v>201</v>
      </c>
      <c r="IK148" s="81" t="s">
        <v>199</v>
      </c>
    </row>
    <row r="149" spans="1:245">
      <c r="A149" s="4">
        <v>147</v>
      </c>
      <c r="B149" s="4">
        <v>1</v>
      </c>
      <c r="C149" s="4"/>
      <c r="D149" s="4" t="s">
        <v>52</v>
      </c>
      <c r="E149" s="4">
        <v>1</v>
      </c>
      <c r="F149" s="4">
        <v>0</v>
      </c>
      <c r="G149" s="4">
        <v>1</v>
      </c>
      <c r="H149" s="4">
        <v>0</v>
      </c>
      <c r="I149" s="4"/>
      <c r="J149" s="4"/>
      <c r="K149" s="4"/>
      <c r="L149" s="1">
        <v>7</v>
      </c>
      <c r="M149">
        <v>6</v>
      </c>
      <c r="N149">
        <v>5</v>
      </c>
      <c r="AE149" s="22">
        <v>3</v>
      </c>
      <c r="AF149" s="22">
        <v>5</v>
      </c>
      <c r="AG149" s="5">
        <v>282.3</v>
      </c>
      <c r="AH149" s="2"/>
      <c r="AL149">
        <v>111.71</v>
      </c>
      <c r="AM149">
        <v>64.66</v>
      </c>
      <c r="AN149">
        <v>45.87</v>
      </c>
      <c r="BE149" s="1">
        <v>1</v>
      </c>
      <c r="BF149">
        <v>1</v>
      </c>
      <c r="BO149">
        <v>1</v>
      </c>
      <c r="BP149">
        <v>1</v>
      </c>
      <c r="BV149" s="14">
        <v>1</v>
      </c>
      <c r="BW149">
        <v>1</v>
      </c>
      <c r="CB149" s="1"/>
      <c r="CY149" s="1"/>
      <c r="CZ149" s="2"/>
      <c r="DV149" s="1"/>
      <c r="ER149" s="3"/>
      <c r="ES149" s="73">
        <v>147</v>
      </c>
      <c r="ET149" s="74" t="s">
        <v>188</v>
      </c>
      <c r="EU149" s="75" t="s">
        <v>211</v>
      </c>
      <c r="EV149" s="76" t="s">
        <v>222</v>
      </c>
      <c r="EW149" s="77" t="s">
        <v>249</v>
      </c>
      <c r="EX149" s="74" t="s">
        <v>192</v>
      </c>
      <c r="EY149" s="78" t="s">
        <v>207</v>
      </c>
      <c r="EZ149" s="78">
        <v>3</v>
      </c>
      <c r="FA149" s="82"/>
      <c r="FB149" s="82"/>
      <c r="FC149" s="82">
        <v>1</v>
      </c>
      <c r="FD149" s="82">
        <v>1</v>
      </c>
      <c r="FE149" s="82"/>
      <c r="FF149" s="82"/>
      <c r="FG149" s="82"/>
      <c r="FH149" s="82"/>
      <c r="FI149" s="82">
        <v>1</v>
      </c>
      <c r="FJ149" s="82"/>
      <c r="FK149" s="77" t="s">
        <v>199</v>
      </c>
      <c r="FL149" s="77" t="s">
        <v>330</v>
      </c>
      <c r="FM149" s="79" t="s">
        <v>199</v>
      </c>
      <c r="FN149" s="79"/>
      <c r="FO149" s="79"/>
      <c r="FP149" s="78"/>
      <c r="FQ149" s="78"/>
      <c r="FR149" s="78"/>
      <c r="FS149" s="78"/>
      <c r="FT149" s="78"/>
      <c r="FU149" s="78"/>
      <c r="FV149" s="78"/>
      <c r="FW149" s="78">
        <v>1</v>
      </c>
      <c r="FX149" s="78">
        <v>1</v>
      </c>
      <c r="FY149" s="78"/>
      <c r="FZ149" s="78">
        <v>1</v>
      </c>
      <c r="GA149" s="78"/>
      <c r="GB149" s="78">
        <v>1</v>
      </c>
      <c r="GC149" s="78"/>
      <c r="GD149" s="78"/>
      <c r="GE149" s="78"/>
      <c r="GF149" s="78"/>
      <c r="GG149" s="78"/>
      <c r="GH149" s="78"/>
      <c r="GI149" s="78"/>
      <c r="GJ149" s="78"/>
      <c r="GK149" s="78"/>
      <c r="GL149" s="78"/>
      <c r="GM149" s="83"/>
      <c r="GN149" s="83"/>
      <c r="GO149" s="83"/>
      <c r="GP149" s="83"/>
      <c r="GQ149" s="83"/>
      <c r="GR149" s="83"/>
      <c r="GS149" s="83"/>
      <c r="GT149" s="83"/>
      <c r="GU149" s="83"/>
      <c r="GV149" s="83">
        <v>1</v>
      </c>
      <c r="GW149" s="83"/>
      <c r="GX149" s="83"/>
      <c r="GY149" s="83"/>
      <c r="GZ149" s="83"/>
      <c r="HA149" s="83"/>
      <c r="HB149" s="83"/>
      <c r="HC149" s="83"/>
      <c r="HD149" s="83"/>
      <c r="HE149" s="83"/>
      <c r="HF149" s="83"/>
      <c r="HG149" s="83"/>
      <c r="HH149" s="83"/>
      <c r="HI149" s="83"/>
      <c r="HJ149" s="76" t="s">
        <v>196</v>
      </c>
      <c r="HK149" s="76" t="s">
        <v>194</v>
      </c>
      <c r="HL149" s="76" t="s">
        <v>196</v>
      </c>
      <c r="HM149" s="76" t="s">
        <v>331</v>
      </c>
      <c r="HN149" s="76" t="s">
        <v>332</v>
      </c>
      <c r="HO149" s="76" t="s">
        <v>199</v>
      </c>
      <c r="HP149" s="75" t="s">
        <v>199</v>
      </c>
      <c r="HQ149" s="75"/>
      <c r="HR149" s="75" t="s">
        <v>210</v>
      </c>
      <c r="HS149" s="75"/>
      <c r="HT149" s="80"/>
      <c r="HU149" s="80"/>
      <c r="HV149" s="80"/>
      <c r="HW149" s="80"/>
      <c r="HX149" s="80"/>
      <c r="HY149" s="80"/>
      <c r="HZ149" s="80"/>
      <c r="IA149" s="80"/>
      <c r="IB149" s="80"/>
      <c r="IC149" s="80"/>
      <c r="ID149" s="80"/>
      <c r="IE149" s="80"/>
      <c r="IF149" s="80"/>
      <c r="IG149" s="80"/>
      <c r="IH149" s="80"/>
      <c r="II149" s="80"/>
      <c r="IJ149" s="81" t="s">
        <v>221</v>
      </c>
      <c r="IK149" s="81"/>
    </row>
    <row r="150" spans="1:245">
      <c r="A150" s="61">
        <v>148</v>
      </c>
      <c r="B150" s="61">
        <v>2</v>
      </c>
      <c r="C150" s="61"/>
      <c r="D150" s="61" t="s">
        <v>52</v>
      </c>
      <c r="E150" s="61">
        <v>0</v>
      </c>
      <c r="F150" s="61">
        <v>1</v>
      </c>
      <c r="G150" s="61">
        <v>1</v>
      </c>
      <c r="H150" s="61">
        <v>1</v>
      </c>
      <c r="I150" s="61" t="s">
        <v>82</v>
      </c>
      <c r="J150" s="61"/>
      <c r="K150" s="61"/>
      <c r="L150" s="62">
        <v>14</v>
      </c>
      <c r="M150" s="63">
        <v>17</v>
      </c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4">
        <v>2</v>
      </c>
      <c r="AF150" s="64">
        <v>17</v>
      </c>
      <c r="AG150" s="65">
        <v>32.53</v>
      </c>
      <c r="AH150" s="66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>
        <v>15.18</v>
      </c>
      <c r="AV150" s="63"/>
      <c r="AW150" s="63"/>
      <c r="AX150" s="63">
        <v>9.93</v>
      </c>
      <c r="AY150" s="63"/>
      <c r="AZ150" s="63"/>
      <c r="BA150" s="63"/>
      <c r="BB150" s="63"/>
      <c r="BC150" s="63"/>
      <c r="BD150" s="63"/>
      <c r="BE150" s="62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>
        <v>1</v>
      </c>
      <c r="BP150" s="63">
        <v>1</v>
      </c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2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2"/>
      <c r="CZ150" s="66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2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7"/>
      <c r="ES150" s="92"/>
      <c r="ET150" s="92"/>
      <c r="EU150" s="92"/>
      <c r="EV150" s="92"/>
      <c r="EW150" s="92"/>
      <c r="EX150" s="92"/>
      <c r="EY150" s="92"/>
      <c r="EZ150" s="92"/>
      <c r="FA150" s="92"/>
      <c r="FB150" s="92"/>
      <c r="FC150" s="92"/>
      <c r="FD150" s="92"/>
      <c r="FE150" s="92"/>
      <c r="FF150" s="92"/>
      <c r="FG150" s="92"/>
      <c r="FH150" s="92"/>
      <c r="FI150" s="92"/>
      <c r="FJ150" s="92"/>
      <c r="FK150" s="92"/>
      <c r="FL150" s="92"/>
      <c r="FM150" s="92"/>
      <c r="FN150" s="92"/>
      <c r="FO150" s="92"/>
      <c r="FP150" s="92"/>
      <c r="FQ150" s="92"/>
      <c r="FR150" s="92"/>
      <c r="FS150" s="92"/>
      <c r="FT150" s="92"/>
      <c r="FU150" s="92"/>
      <c r="FV150" s="92"/>
      <c r="FW150" s="92"/>
      <c r="FX150" s="92"/>
      <c r="FY150" s="92"/>
      <c r="FZ150" s="92"/>
      <c r="GA150" s="92"/>
      <c r="GB150" s="92"/>
      <c r="GC150" s="92"/>
      <c r="GD150" s="92"/>
      <c r="GE150" s="92"/>
      <c r="GF150" s="92"/>
      <c r="GG150" s="92"/>
      <c r="GH150" s="92"/>
      <c r="GI150" s="92"/>
      <c r="GJ150" s="92"/>
      <c r="GK150" s="92"/>
      <c r="GL150" s="92"/>
      <c r="GM150" s="92"/>
      <c r="GN150" s="92"/>
      <c r="GO150" s="92"/>
      <c r="GP150" s="92"/>
      <c r="GQ150" s="92"/>
      <c r="GR150" s="92"/>
      <c r="GS150" s="92"/>
      <c r="GT150" s="92"/>
      <c r="GU150" s="92"/>
      <c r="GV150" s="92"/>
      <c r="GW150" s="92"/>
      <c r="GX150" s="92"/>
      <c r="GY150" s="92"/>
      <c r="GZ150" s="92"/>
      <c r="HA150" s="92"/>
      <c r="HB150" s="92"/>
      <c r="HC150" s="92"/>
      <c r="HD150" s="92"/>
      <c r="HE150" s="92"/>
      <c r="HF150" s="92"/>
      <c r="HG150" s="92"/>
      <c r="HH150" s="92"/>
      <c r="HI150" s="92"/>
      <c r="HJ150" s="92"/>
      <c r="HK150" s="92"/>
      <c r="HL150" s="92"/>
      <c r="HM150" s="92"/>
      <c r="HN150" s="92"/>
      <c r="HO150" s="92"/>
      <c r="HP150" s="92"/>
      <c r="HQ150" s="92"/>
      <c r="HR150" s="92"/>
      <c r="HS150" s="92"/>
      <c r="HT150" s="92"/>
      <c r="HU150" s="92"/>
      <c r="HV150" s="92"/>
      <c r="HW150" s="92"/>
      <c r="HX150" s="92"/>
      <c r="HY150" s="92"/>
      <c r="HZ150" s="92"/>
      <c r="IA150" s="92"/>
      <c r="IB150" s="92"/>
      <c r="IC150" s="92"/>
      <c r="ID150" s="92"/>
      <c r="IE150" s="92"/>
      <c r="IF150" s="92"/>
      <c r="IG150" s="92"/>
      <c r="IH150" s="92"/>
      <c r="II150" s="92"/>
      <c r="IJ150" s="92"/>
      <c r="IK150" s="92"/>
    </row>
    <row r="151" spans="1:245">
      <c r="A151" s="6">
        <v>149</v>
      </c>
      <c r="B151" s="6">
        <v>1</v>
      </c>
      <c r="C151" s="6"/>
      <c r="D151" s="6" t="s">
        <v>52</v>
      </c>
      <c r="E151" s="6">
        <v>1</v>
      </c>
      <c r="F151" s="6">
        <v>0</v>
      </c>
      <c r="G151" s="6">
        <v>1</v>
      </c>
      <c r="H151" s="6"/>
      <c r="I151" s="6"/>
      <c r="J151" s="6"/>
      <c r="K151" s="6"/>
      <c r="L151" s="8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23">
        <v>0</v>
      </c>
      <c r="AF151" s="23"/>
      <c r="AG151" s="10">
        <v>66.2</v>
      </c>
      <c r="AH151" s="11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8"/>
      <c r="BF151" s="9"/>
      <c r="BG151" s="9"/>
      <c r="BH151" s="9"/>
      <c r="BI151" s="9"/>
      <c r="BJ151" s="9"/>
      <c r="BK151" s="9">
        <v>1</v>
      </c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8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8"/>
      <c r="CZ151" s="11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8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12"/>
      <c r="ES151" s="92"/>
      <c r="ET151" s="92"/>
      <c r="EU151" s="92"/>
      <c r="EV151" s="92"/>
      <c r="EW151" s="92"/>
      <c r="EX151" s="92"/>
      <c r="EY151" s="92"/>
      <c r="EZ151" s="92"/>
      <c r="FA151" s="92"/>
      <c r="FB151" s="92"/>
      <c r="FC151" s="92"/>
      <c r="FD151" s="92"/>
      <c r="FE151" s="92"/>
      <c r="FF151" s="92"/>
      <c r="FG151" s="92"/>
      <c r="FH151" s="92"/>
      <c r="FI151" s="92"/>
      <c r="FJ151" s="92"/>
      <c r="FK151" s="92"/>
      <c r="FL151" s="92"/>
      <c r="FM151" s="92"/>
      <c r="FN151" s="92"/>
      <c r="FO151" s="92"/>
      <c r="FP151" s="92"/>
      <c r="FQ151" s="92"/>
      <c r="FR151" s="92"/>
      <c r="FS151" s="92"/>
      <c r="FT151" s="92"/>
      <c r="FU151" s="92"/>
      <c r="FV151" s="92"/>
      <c r="FW151" s="92"/>
      <c r="FX151" s="92"/>
      <c r="FY151" s="92"/>
      <c r="FZ151" s="92"/>
      <c r="GA151" s="92"/>
      <c r="GB151" s="92"/>
      <c r="GC151" s="92"/>
      <c r="GD151" s="92"/>
      <c r="GE151" s="92"/>
      <c r="GF151" s="92"/>
      <c r="GG151" s="92"/>
      <c r="GH151" s="92"/>
      <c r="GI151" s="92"/>
      <c r="GJ151" s="92"/>
      <c r="GK151" s="92"/>
      <c r="GL151" s="92"/>
      <c r="GM151" s="92"/>
      <c r="GN151" s="92"/>
      <c r="GO151" s="92"/>
      <c r="GP151" s="92"/>
      <c r="GQ151" s="92"/>
      <c r="GR151" s="92"/>
      <c r="GS151" s="92"/>
      <c r="GT151" s="92"/>
      <c r="GU151" s="92"/>
      <c r="GV151" s="92"/>
      <c r="GW151" s="92"/>
      <c r="GX151" s="92"/>
      <c r="GY151" s="92"/>
      <c r="GZ151" s="92"/>
      <c r="HA151" s="92"/>
      <c r="HB151" s="92"/>
      <c r="HC151" s="92"/>
      <c r="HD151" s="92"/>
      <c r="HE151" s="92"/>
      <c r="HF151" s="92"/>
      <c r="HG151" s="92"/>
      <c r="HH151" s="92"/>
      <c r="HI151" s="92"/>
      <c r="HJ151" s="92"/>
      <c r="HK151" s="92"/>
      <c r="HL151" s="92"/>
      <c r="HM151" s="92"/>
      <c r="HN151" s="92"/>
      <c r="HO151" s="92"/>
      <c r="HP151" s="92"/>
      <c r="HQ151" s="92"/>
      <c r="HR151" s="92"/>
      <c r="HS151" s="92"/>
      <c r="HT151" s="92"/>
      <c r="HU151" s="92"/>
      <c r="HV151" s="92"/>
      <c r="HW151" s="92"/>
      <c r="HX151" s="92"/>
      <c r="HY151" s="92"/>
      <c r="HZ151" s="92"/>
      <c r="IA151" s="92"/>
      <c r="IB151" s="92"/>
      <c r="IC151" s="92"/>
      <c r="ID151" s="92"/>
      <c r="IE151" s="92"/>
      <c r="IF151" s="92"/>
      <c r="IG151" s="92"/>
      <c r="IH151" s="92"/>
      <c r="II151" s="92"/>
      <c r="IJ151" s="92"/>
      <c r="IK151" s="92"/>
    </row>
    <row r="152" spans="1:245">
      <c r="A152" s="47">
        <v>150</v>
      </c>
      <c r="B152" s="47">
        <v>3</v>
      </c>
      <c r="C152" s="47"/>
      <c r="D152" s="47" t="s">
        <v>52</v>
      </c>
      <c r="E152" s="47">
        <v>0</v>
      </c>
      <c r="F152" s="47">
        <v>1</v>
      </c>
      <c r="G152" s="47">
        <v>1</v>
      </c>
      <c r="H152" s="47">
        <v>1</v>
      </c>
      <c r="I152" s="47" t="s">
        <v>72</v>
      </c>
      <c r="J152" s="47"/>
      <c r="K152" s="47"/>
      <c r="L152" s="48">
        <v>17</v>
      </c>
      <c r="M152" s="49">
        <v>7</v>
      </c>
      <c r="N152" s="49">
        <v>1</v>
      </c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50">
        <v>3</v>
      </c>
      <c r="AF152" s="50">
        <v>1</v>
      </c>
      <c r="AG152" s="51">
        <v>97.34</v>
      </c>
      <c r="AH152" s="52">
        <v>8.2100000000000009</v>
      </c>
      <c r="AI152" s="49"/>
      <c r="AJ152" s="49"/>
      <c r="AK152" s="49"/>
      <c r="AL152" s="49"/>
      <c r="AM152" s="49"/>
      <c r="AN152" s="49">
        <v>45.55</v>
      </c>
      <c r="AO152" s="49"/>
      <c r="AP152" s="49"/>
      <c r="AQ152" s="49"/>
      <c r="AR152" s="49"/>
      <c r="AS152" s="49"/>
      <c r="AT152" s="49"/>
      <c r="AU152" s="49"/>
      <c r="AV152" s="49"/>
      <c r="AW152" s="49"/>
      <c r="AX152" s="49">
        <v>30.51</v>
      </c>
      <c r="AY152" s="49"/>
      <c r="AZ152" s="49"/>
      <c r="BA152" s="49"/>
      <c r="BB152" s="49"/>
      <c r="BC152" s="49"/>
      <c r="BD152" s="49"/>
      <c r="BE152" s="48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>
        <v>1</v>
      </c>
      <c r="BR152" s="49"/>
      <c r="BS152" s="49"/>
      <c r="BT152" s="49">
        <v>1</v>
      </c>
      <c r="BU152" s="49"/>
      <c r="BV152" s="49"/>
      <c r="BW152" s="49"/>
      <c r="BX152" s="49"/>
      <c r="BY152" s="49"/>
      <c r="BZ152" s="49"/>
      <c r="CA152" s="49">
        <v>1</v>
      </c>
      <c r="CB152" s="48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8"/>
      <c r="CZ152" s="52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8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53"/>
      <c r="ES152" s="92"/>
      <c r="ET152" s="92"/>
      <c r="EU152" s="92"/>
      <c r="EV152" s="92"/>
      <c r="EW152" s="92"/>
      <c r="EX152" s="92"/>
      <c r="EY152" s="92"/>
      <c r="EZ152" s="92"/>
      <c r="FA152" s="92"/>
      <c r="FB152" s="92"/>
      <c r="FC152" s="92"/>
      <c r="FD152" s="92"/>
      <c r="FE152" s="92"/>
      <c r="FF152" s="92"/>
      <c r="FG152" s="92"/>
      <c r="FH152" s="92"/>
      <c r="FI152" s="92"/>
      <c r="FJ152" s="92"/>
      <c r="FK152" s="92"/>
      <c r="FL152" s="92"/>
      <c r="FM152" s="92"/>
      <c r="FN152" s="92"/>
      <c r="FO152" s="92"/>
      <c r="FP152" s="92"/>
      <c r="FQ152" s="92"/>
      <c r="FR152" s="92"/>
      <c r="FS152" s="92"/>
      <c r="FT152" s="92"/>
      <c r="FU152" s="92"/>
      <c r="FV152" s="92"/>
      <c r="FW152" s="92"/>
      <c r="FX152" s="92"/>
      <c r="FY152" s="92"/>
      <c r="FZ152" s="92"/>
      <c r="GA152" s="92"/>
      <c r="GB152" s="92"/>
      <c r="GC152" s="92"/>
      <c r="GD152" s="92"/>
      <c r="GE152" s="92"/>
      <c r="GF152" s="92"/>
      <c r="GG152" s="92"/>
      <c r="GH152" s="92"/>
      <c r="GI152" s="92"/>
      <c r="GJ152" s="92"/>
      <c r="GK152" s="92"/>
      <c r="GL152" s="92"/>
      <c r="GM152" s="92"/>
      <c r="GN152" s="92"/>
      <c r="GO152" s="92"/>
      <c r="GP152" s="92"/>
      <c r="GQ152" s="92"/>
      <c r="GR152" s="92"/>
      <c r="GS152" s="92"/>
      <c r="GT152" s="92"/>
      <c r="GU152" s="92"/>
      <c r="GV152" s="92"/>
      <c r="GW152" s="92"/>
      <c r="GX152" s="92"/>
      <c r="GY152" s="92"/>
      <c r="GZ152" s="92"/>
      <c r="HA152" s="92"/>
      <c r="HB152" s="92"/>
      <c r="HC152" s="92"/>
      <c r="HD152" s="92"/>
      <c r="HE152" s="92"/>
      <c r="HF152" s="92"/>
      <c r="HG152" s="92"/>
      <c r="HH152" s="92"/>
      <c r="HI152" s="92"/>
      <c r="HJ152" s="92"/>
      <c r="HK152" s="92"/>
      <c r="HL152" s="92"/>
      <c r="HM152" s="92"/>
      <c r="HN152" s="92"/>
      <c r="HO152" s="92"/>
      <c r="HP152" s="92"/>
      <c r="HQ152" s="92"/>
      <c r="HR152" s="92"/>
      <c r="HS152" s="92"/>
      <c r="HT152" s="92"/>
      <c r="HU152" s="92"/>
      <c r="HV152" s="92"/>
      <c r="HW152" s="92"/>
      <c r="HX152" s="92"/>
      <c r="HY152" s="92"/>
      <c r="HZ152" s="92"/>
      <c r="IA152" s="92"/>
      <c r="IB152" s="92"/>
      <c r="IC152" s="92"/>
      <c r="ID152" s="92"/>
      <c r="IE152" s="92"/>
      <c r="IF152" s="92"/>
      <c r="IG152" s="92"/>
      <c r="IH152" s="92"/>
      <c r="II152" s="92"/>
      <c r="IJ152" s="92"/>
      <c r="IK152" s="92"/>
    </row>
    <row r="153" spans="1:245">
      <c r="A153" s="61">
        <v>151</v>
      </c>
      <c r="B153" s="61">
        <v>2</v>
      </c>
      <c r="C153" s="61"/>
      <c r="D153" s="61" t="s">
        <v>52</v>
      </c>
      <c r="E153" s="61">
        <v>1</v>
      </c>
      <c r="F153" s="61">
        <v>0</v>
      </c>
      <c r="G153" s="61">
        <v>1</v>
      </c>
      <c r="H153" s="61">
        <v>1</v>
      </c>
      <c r="I153" s="61" t="s">
        <v>82</v>
      </c>
      <c r="J153" s="61"/>
      <c r="K153" s="61"/>
      <c r="L153" s="62">
        <v>7</v>
      </c>
      <c r="M153" s="63">
        <v>5</v>
      </c>
      <c r="N153" s="63">
        <v>7</v>
      </c>
      <c r="O153" s="63">
        <v>11</v>
      </c>
      <c r="P153" s="63">
        <v>10</v>
      </c>
      <c r="Q153" s="63">
        <v>17</v>
      </c>
      <c r="R153" s="63">
        <v>18</v>
      </c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4">
        <v>7</v>
      </c>
      <c r="AF153" s="64">
        <v>18</v>
      </c>
      <c r="AG153" s="65">
        <v>186</v>
      </c>
      <c r="AH153" s="66"/>
      <c r="AI153" s="63"/>
      <c r="AJ153" s="63"/>
      <c r="AK153" s="63"/>
      <c r="AL153" s="63">
        <v>20.54</v>
      </c>
      <c r="AM153" s="63"/>
      <c r="AN153" s="63">
        <v>12.86</v>
      </c>
      <c r="AO153" s="63"/>
      <c r="AP153" s="63"/>
      <c r="AQ153" s="63">
        <v>11.39</v>
      </c>
      <c r="AR153" s="63">
        <v>2.4300000000000002</v>
      </c>
      <c r="AS153" s="63"/>
      <c r="AT153" s="63"/>
      <c r="AU153" s="63"/>
      <c r="AV153" s="63"/>
      <c r="AW153" s="63"/>
      <c r="AX153" s="63">
        <v>6.89</v>
      </c>
      <c r="AY153" s="63">
        <v>16.27</v>
      </c>
      <c r="AZ153" s="63"/>
      <c r="BA153" s="63"/>
      <c r="BB153" s="63"/>
      <c r="BC153" s="63"/>
      <c r="BD153" s="63"/>
      <c r="BE153" s="62"/>
      <c r="BF153" s="63">
        <v>1</v>
      </c>
      <c r="BG153" s="63"/>
      <c r="BH153" s="63"/>
      <c r="BI153" s="63">
        <v>1</v>
      </c>
      <c r="BJ153" s="63">
        <v>1</v>
      </c>
      <c r="BK153" s="63"/>
      <c r="BL153" s="63">
        <v>1</v>
      </c>
      <c r="BM153" s="63"/>
      <c r="BN153" s="63"/>
      <c r="BO153" s="63"/>
      <c r="BP153" s="63">
        <v>1</v>
      </c>
      <c r="BQ153" s="63"/>
      <c r="BR153" s="63"/>
      <c r="BS153" s="63"/>
      <c r="BT153" s="63"/>
      <c r="BU153" s="63"/>
      <c r="BV153" s="63"/>
      <c r="BW153" s="63">
        <v>1</v>
      </c>
      <c r="BX153" s="63">
        <v>1</v>
      </c>
      <c r="BY153" s="63"/>
      <c r="BZ153" s="63"/>
      <c r="CA153" s="63"/>
      <c r="CB153" s="62"/>
      <c r="CC153" s="63"/>
      <c r="CD153" s="63"/>
      <c r="CE153" s="63"/>
      <c r="CF153" s="63">
        <v>1</v>
      </c>
      <c r="CG153" s="63"/>
      <c r="CH153" s="63">
        <v>1</v>
      </c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2"/>
      <c r="CZ153" s="66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2"/>
      <c r="DW153" s="63"/>
      <c r="DX153" s="63"/>
      <c r="DY153" s="63"/>
      <c r="DZ153" s="63"/>
      <c r="EA153" s="63"/>
      <c r="EB153" s="63">
        <v>1</v>
      </c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7"/>
      <c r="ES153" s="92"/>
      <c r="ET153" s="92"/>
      <c r="EU153" s="92"/>
      <c r="EV153" s="92"/>
      <c r="EW153" s="92"/>
      <c r="EX153" s="92"/>
      <c r="EY153" s="92"/>
      <c r="EZ153" s="92"/>
      <c r="FA153" s="92"/>
      <c r="FB153" s="92"/>
      <c r="FC153" s="92"/>
      <c r="FD153" s="92"/>
      <c r="FE153" s="92"/>
      <c r="FF153" s="92"/>
      <c r="FG153" s="92"/>
      <c r="FH153" s="92"/>
      <c r="FI153" s="92"/>
      <c r="FJ153" s="92"/>
      <c r="FK153" s="92"/>
      <c r="FL153" s="92"/>
      <c r="FM153" s="92"/>
      <c r="FN153" s="92"/>
      <c r="FO153" s="92"/>
      <c r="FP153" s="92"/>
      <c r="FQ153" s="92"/>
      <c r="FR153" s="92"/>
      <c r="FS153" s="92"/>
      <c r="FT153" s="92"/>
      <c r="FU153" s="92"/>
      <c r="FV153" s="92"/>
      <c r="FW153" s="92"/>
      <c r="FX153" s="92"/>
      <c r="FY153" s="92"/>
      <c r="FZ153" s="92"/>
      <c r="GA153" s="92"/>
      <c r="GB153" s="92"/>
      <c r="GC153" s="92"/>
      <c r="GD153" s="92"/>
      <c r="GE153" s="92"/>
      <c r="GF153" s="92"/>
      <c r="GG153" s="92"/>
      <c r="GH153" s="92"/>
      <c r="GI153" s="92"/>
      <c r="GJ153" s="92"/>
      <c r="GK153" s="92"/>
      <c r="GL153" s="92"/>
      <c r="GM153" s="92"/>
      <c r="GN153" s="92"/>
      <c r="GO153" s="92"/>
      <c r="GP153" s="92"/>
      <c r="GQ153" s="92"/>
      <c r="GR153" s="92"/>
      <c r="GS153" s="92"/>
      <c r="GT153" s="92"/>
      <c r="GU153" s="92"/>
      <c r="GV153" s="92"/>
      <c r="GW153" s="92"/>
      <c r="GX153" s="92"/>
      <c r="GY153" s="92"/>
      <c r="GZ153" s="92"/>
      <c r="HA153" s="92"/>
      <c r="HB153" s="92"/>
      <c r="HC153" s="92"/>
      <c r="HD153" s="92"/>
      <c r="HE153" s="92"/>
      <c r="HF153" s="92"/>
      <c r="HG153" s="92"/>
      <c r="HH153" s="92"/>
      <c r="HI153" s="92"/>
      <c r="HJ153" s="92"/>
      <c r="HK153" s="92"/>
      <c r="HL153" s="92"/>
      <c r="HM153" s="92"/>
      <c r="HN153" s="92"/>
      <c r="HO153" s="92"/>
      <c r="HP153" s="92"/>
      <c r="HQ153" s="92"/>
      <c r="HR153" s="92"/>
      <c r="HS153" s="92"/>
      <c r="HT153" s="92"/>
      <c r="HU153" s="92"/>
      <c r="HV153" s="92"/>
      <c r="HW153" s="92"/>
      <c r="HX153" s="92"/>
      <c r="HY153" s="92"/>
      <c r="HZ153" s="92"/>
      <c r="IA153" s="92"/>
      <c r="IB153" s="92"/>
      <c r="IC153" s="92"/>
      <c r="ID153" s="92"/>
      <c r="IE153" s="92"/>
      <c r="IF153" s="92"/>
      <c r="IG153" s="92"/>
      <c r="IH153" s="92"/>
      <c r="II153" s="92"/>
      <c r="IJ153" s="92"/>
      <c r="IK153" s="92"/>
    </row>
    <row r="154" spans="1:245">
      <c r="A154" s="4">
        <v>152</v>
      </c>
      <c r="B154" s="4">
        <v>1</v>
      </c>
      <c r="C154" s="4">
        <v>1</v>
      </c>
      <c r="D154" s="4" t="s">
        <v>71</v>
      </c>
      <c r="E154" s="4">
        <v>0</v>
      </c>
      <c r="F154" s="4">
        <v>1</v>
      </c>
      <c r="G154" s="4">
        <v>1</v>
      </c>
      <c r="H154" s="4">
        <v>0</v>
      </c>
      <c r="I154" s="4"/>
      <c r="J154" s="4"/>
      <c r="K154" s="4"/>
      <c r="L154" s="1">
        <v>7</v>
      </c>
      <c r="AE154" s="22">
        <v>1</v>
      </c>
      <c r="AF154" s="22">
        <v>7</v>
      </c>
      <c r="AG154" s="5">
        <v>42.1</v>
      </c>
      <c r="AH154" s="2"/>
      <c r="AN154">
        <v>7.43</v>
      </c>
      <c r="BE154" s="1"/>
      <c r="BN154">
        <v>1</v>
      </c>
      <c r="CB154" s="1"/>
      <c r="CY154" s="1"/>
      <c r="CZ154" s="2"/>
      <c r="DV154" s="1"/>
      <c r="ER154" s="3"/>
      <c r="ES154" s="73">
        <v>152</v>
      </c>
      <c r="ET154" s="74" t="s">
        <v>333</v>
      </c>
      <c r="EU154" s="75" t="s">
        <v>240</v>
      </c>
      <c r="EV154" s="76" t="s">
        <v>241</v>
      </c>
      <c r="EW154" s="77" t="s">
        <v>216</v>
      </c>
      <c r="EX154" s="74" t="s">
        <v>192</v>
      </c>
      <c r="EY154" s="78" t="s">
        <v>193</v>
      </c>
      <c r="EZ154" s="78">
        <v>1</v>
      </c>
      <c r="FA154" s="82"/>
      <c r="FB154" s="82"/>
      <c r="FC154" s="82"/>
      <c r="FD154" s="82">
        <v>1</v>
      </c>
      <c r="FE154" s="82"/>
      <c r="FF154" s="82"/>
      <c r="FG154" s="82"/>
      <c r="FH154" s="82"/>
      <c r="FI154" s="82"/>
      <c r="FJ154" s="82"/>
      <c r="FK154" s="77" t="s">
        <v>194</v>
      </c>
      <c r="FL154" s="77"/>
      <c r="FM154" s="79" t="s">
        <v>199</v>
      </c>
      <c r="FN154" s="79"/>
      <c r="FO154" s="79"/>
      <c r="FP154" s="78"/>
      <c r="FQ154" s="78"/>
      <c r="FR154" s="78"/>
      <c r="FS154" s="78"/>
      <c r="FT154" s="78"/>
      <c r="FU154" s="78"/>
      <c r="FV154" s="78">
        <v>1</v>
      </c>
      <c r="FW154" s="78"/>
      <c r="FX154" s="78"/>
      <c r="FY154" s="78"/>
      <c r="FZ154" s="78"/>
      <c r="GA154" s="78"/>
      <c r="GB154" s="78"/>
      <c r="GC154" s="78"/>
      <c r="GD154" s="78"/>
      <c r="GE154" s="78"/>
      <c r="GF154" s="78">
        <v>1</v>
      </c>
      <c r="GG154" s="78">
        <v>1</v>
      </c>
      <c r="GH154" s="78"/>
      <c r="GI154" s="78"/>
      <c r="GJ154" s="78"/>
      <c r="GK154" s="78"/>
      <c r="GL154" s="78"/>
      <c r="GM154" s="83"/>
      <c r="GN154" s="83"/>
      <c r="GO154" s="83"/>
      <c r="GP154" s="83"/>
      <c r="GQ154" s="83"/>
      <c r="GR154" s="83"/>
      <c r="GS154" s="83"/>
      <c r="GT154" s="83"/>
      <c r="GU154" s="83"/>
      <c r="GV154" s="83"/>
      <c r="GW154" s="83"/>
      <c r="GX154" s="83"/>
      <c r="GY154" s="83"/>
      <c r="GZ154" s="83"/>
      <c r="HA154" s="83"/>
      <c r="HB154" s="83"/>
      <c r="HC154" s="83"/>
      <c r="HD154" s="83"/>
      <c r="HE154" s="83"/>
      <c r="HF154" s="83"/>
      <c r="HG154" s="83"/>
      <c r="HH154" s="83"/>
      <c r="HI154" s="83"/>
      <c r="HJ154" s="76" t="s">
        <v>196</v>
      </c>
      <c r="HK154" s="76" t="s">
        <v>199</v>
      </c>
      <c r="HL154" s="76" t="s">
        <v>196</v>
      </c>
      <c r="HM154" s="76"/>
      <c r="HN154" s="76"/>
      <c r="HO154" s="76"/>
      <c r="HP154" s="75" t="s">
        <v>199</v>
      </c>
      <c r="HQ154" s="75"/>
      <c r="HR154" s="75" t="s">
        <v>200</v>
      </c>
      <c r="HS154" s="75"/>
      <c r="HT154" s="80">
        <v>10</v>
      </c>
      <c r="HU154" s="80">
        <v>1</v>
      </c>
      <c r="HV154" s="80"/>
      <c r="HW154" s="80">
        <v>1</v>
      </c>
      <c r="HX154" s="80"/>
      <c r="HY154" s="80"/>
      <c r="HZ154" s="80"/>
      <c r="IA154" s="80">
        <v>1</v>
      </c>
      <c r="IB154" s="80"/>
      <c r="IC154" s="80"/>
      <c r="ID154" s="80"/>
      <c r="IE154" s="80"/>
      <c r="IF154" s="80"/>
      <c r="IG154" s="80"/>
      <c r="IH154" s="80"/>
      <c r="II154" s="80">
        <v>1</v>
      </c>
      <c r="IJ154" s="81" t="s">
        <v>201</v>
      </c>
      <c r="IK154" s="81" t="s">
        <v>199</v>
      </c>
    </row>
    <row r="155" spans="1:245">
      <c r="A155" s="4">
        <v>153</v>
      </c>
      <c r="B155" s="4">
        <v>2</v>
      </c>
      <c r="C155" s="4"/>
      <c r="D155" s="4" t="s">
        <v>71</v>
      </c>
      <c r="E155" s="4">
        <v>0</v>
      </c>
      <c r="F155" s="4">
        <v>1</v>
      </c>
      <c r="G155" s="4">
        <v>1</v>
      </c>
      <c r="H155" s="4">
        <v>0</v>
      </c>
      <c r="I155" s="4"/>
      <c r="J155" s="4"/>
      <c r="K155" s="4"/>
      <c r="L155" s="1">
        <v>4</v>
      </c>
      <c r="M155">
        <v>5</v>
      </c>
      <c r="AE155" s="22">
        <v>2</v>
      </c>
      <c r="AF155" s="22">
        <v>5</v>
      </c>
      <c r="AG155" s="5">
        <v>351.4</v>
      </c>
      <c r="AH155" s="2"/>
      <c r="AK155">
        <v>296.88</v>
      </c>
      <c r="AL155">
        <v>12.9</v>
      </c>
      <c r="BE155" s="1"/>
      <c r="BF155">
        <v>1</v>
      </c>
      <c r="BG155">
        <v>1</v>
      </c>
      <c r="BJ155">
        <v>1</v>
      </c>
      <c r="BK155">
        <v>1</v>
      </c>
      <c r="BN155">
        <v>1</v>
      </c>
      <c r="BU155">
        <v>1</v>
      </c>
      <c r="BV155">
        <v>1</v>
      </c>
      <c r="BW155">
        <v>1</v>
      </c>
      <c r="CB155" s="1"/>
      <c r="CY155" s="1"/>
      <c r="CZ155" s="2"/>
      <c r="DV155" s="1"/>
      <c r="ER155" s="3"/>
      <c r="ES155" s="73">
        <v>153</v>
      </c>
      <c r="ET155" s="74" t="s">
        <v>293</v>
      </c>
      <c r="EU155" s="75" t="s">
        <v>247</v>
      </c>
      <c r="EV155" s="76" t="s">
        <v>248</v>
      </c>
      <c r="EW155" s="77" t="s">
        <v>213</v>
      </c>
      <c r="EX155" s="74" t="s">
        <v>192</v>
      </c>
      <c r="EY155" s="78" t="s">
        <v>207</v>
      </c>
      <c r="EZ155" s="78">
        <v>2</v>
      </c>
      <c r="FA155" s="82"/>
      <c r="FB155" s="82"/>
      <c r="FC155" s="82">
        <v>1</v>
      </c>
      <c r="FD155" s="82"/>
      <c r="FE155" s="82">
        <v>1</v>
      </c>
      <c r="FF155" s="82"/>
      <c r="FG155" s="82"/>
      <c r="FH155" s="82"/>
      <c r="FI155" s="82"/>
      <c r="FJ155" s="82">
        <v>1</v>
      </c>
      <c r="FK155" s="77" t="s">
        <v>194</v>
      </c>
      <c r="FL155" s="77"/>
      <c r="FM155" s="79" t="s">
        <v>194</v>
      </c>
      <c r="FN155" s="79" t="s">
        <v>126</v>
      </c>
      <c r="FO155" s="79"/>
      <c r="FP155" s="78"/>
      <c r="FQ155" s="78"/>
      <c r="FR155" s="78"/>
      <c r="FS155" s="78"/>
      <c r="FT155" s="78"/>
      <c r="FU155" s="78"/>
      <c r="FV155" s="78"/>
      <c r="FW155" s="78"/>
      <c r="FX155" s="78">
        <v>1</v>
      </c>
      <c r="FY155" s="78"/>
      <c r="FZ155" s="78"/>
      <c r="GA155" s="78"/>
      <c r="GB155" s="78"/>
      <c r="GC155" s="78"/>
      <c r="GD155" s="78"/>
      <c r="GE155" s="78"/>
      <c r="GF155" s="78"/>
      <c r="GG155" s="78"/>
      <c r="GH155" s="78"/>
      <c r="GI155" s="78"/>
      <c r="GJ155" s="78"/>
      <c r="GK155" s="78"/>
      <c r="GL155" s="78"/>
      <c r="GM155" s="83"/>
      <c r="GN155" s="83"/>
      <c r="GO155" s="83"/>
      <c r="GP155" s="83"/>
      <c r="GQ155" s="83"/>
      <c r="GR155" s="83"/>
      <c r="GS155" s="83"/>
      <c r="GT155" s="83">
        <v>1</v>
      </c>
      <c r="GU155" s="83"/>
      <c r="GV155" s="83"/>
      <c r="GW155" s="83"/>
      <c r="GX155" s="83"/>
      <c r="GY155" s="83"/>
      <c r="GZ155" s="83"/>
      <c r="HA155" s="83"/>
      <c r="HB155" s="83"/>
      <c r="HC155" s="83"/>
      <c r="HD155" s="83"/>
      <c r="HE155" s="83"/>
      <c r="HF155" s="83"/>
      <c r="HG155" s="83"/>
      <c r="HH155" s="83"/>
      <c r="HI155" s="83"/>
      <c r="HJ155" s="76" t="s">
        <v>196</v>
      </c>
      <c r="HK155" s="76" t="s">
        <v>194</v>
      </c>
      <c r="HL155" s="76" t="s">
        <v>196</v>
      </c>
      <c r="HM155" s="76" t="s">
        <v>334</v>
      </c>
      <c r="HN155" s="76" t="s">
        <v>335</v>
      </c>
      <c r="HO155" s="76" t="s">
        <v>336</v>
      </c>
      <c r="HP155" s="75" t="s">
        <v>194</v>
      </c>
      <c r="HQ155" s="75" t="s">
        <v>215</v>
      </c>
      <c r="HR155" s="75"/>
      <c r="HS155" s="75"/>
      <c r="HT155" s="80">
        <v>7</v>
      </c>
      <c r="HU155" s="80">
        <v>1</v>
      </c>
      <c r="HV155" s="80">
        <v>1</v>
      </c>
      <c r="HW155" s="80">
        <v>1</v>
      </c>
      <c r="HX155" s="80"/>
      <c r="HY155" s="80"/>
      <c r="HZ155" s="80"/>
      <c r="IA155" s="80">
        <v>1</v>
      </c>
      <c r="IB155" s="80"/>
      <c r="IC155" s="80"/>
      <c r="ID155" s="80"/>
      <c r="IE155" s="80">
        <v>1</v>
      </c>
      <c r="IF155" s="80"/>
      <c r="IG155" s="80"/>
      <c r="IH155" s="80">
        <v>1</v>
      </c>
      <c r="II155" s="80"/>
      <c r="IJ155" s="81" t="s">
        <v>201</v>
      </c>
      <c r="IK155" s="81" t="s">
        <v>194</v>
      </c>
    </row>
    <row r="156" spans="1:245">
      <c r="A156" s="6">
        <v>154</v>
      </c>
      <c r="B156" s="6">
        <v>1</v>
      </c>
      <c r="C156" s="6"/>
      <c r="D156" s="6" t="s">
        <v>52</v>
      </c>
      <c r="E156" s="6">
        <v>0</v>
      </c>
      <c r="F156" s="6">
        <v>1</v>
      </c>
      <c r="G156" s="6">
        <v>1</v>
      </c>
      <c r="H156" s="6"/>
      <c r="I156" s="6"/>
      <c r="J156" s="6"/>
      <c r="K156" s="6"/>
      <c r="L156" s="8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23">
        <v>0</v>
      </c>
      <c r="AF156" s="23"/>
      <c r="AG156" s="10">
        <v>70.5</v>
      </c>
      <c r="AH156" s="11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8"/>
      <c r="BF156" s="9"/>
      <c r="BG156" s="9"/>
      <c r="BH156" s="9"/>
      <c r="BI156" s="9">
        <v>1</v>
      </c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8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8"/>
      <c r="CZ156" s="11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8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12"/>
      <c r="ES156" s="92"/>
      <c r="ET156" s="92"/>
      <c r="EU156" s="92"/>
      <c r="EV156" s="92"/>
      <c r="EW156" s="92"/>
      <c r="EX156" s="92"/>
      <c r="EY156" s="92"/>
      <c r="EZ156" s="92"/>
      <c r="FA156" s="92"/>
      <c r="FB156" s="92"/>
      <c r="FC156" s="92"/>
      <c r="FD156" s="92"/>
      <c r="FE156" s="92"/>
      <c r="FF156" s="92"/>
      <c r="FG156" s="92"/>
      <c r="FH156" s="92"/>
      <c r="FI156" s="92"/>
      <c r="FJ156" s="92"/>
      <c r="FK156" s="92"/>
      <c r="FL156" s="92"/>
      <c r="FM156" s="92"/>
      <c r="FN156" s="92"/>
      <c r="FO156" s="92"/>
      <c r="FP156" s="92"/>
      <c r="FQ156" s="92"/>
      <c r="FR156" s="92"/>
      <c r="FS156" s="92"/>
      <c r="FT156" s="92"/>
      <c r="FU156" s="92"/>
      <c r="FV156" s="92"/>
      <c r="FW156" s="92"/>
      <c r="FX156" s="92"/>
      <c r="FY156" s="92"/>
      <c r="FZ156" s="92"/>
      <c r="GA156" s="92"/>
      <c r="GB156" s="92"/>
      <c r="GC156" s="92"/>
      <c r="GD156" s="92"/>
      <c r="GE156" s="92"/>
      <c r="GF156" s="92"/>
      <c r="GG156" s="92"/>
      <c r="GH156" s="92"/>
      <c r="GI156" s="92"/>
      <c r="GJ156" s="92"/>
      <c r="GK156" s="92"/>
      <c r="GL156" s="92"/>
      <c r="GM156" s="92"/>
      <c r="GN156" s="92"/>
      <c r="GO156" s="92"/>
      <c r="GP156" s="92"/>
      <c r="GQ156" s="92"/>
      <c r="GR156" s="92"/>
      <c r="GS156" s="92"/>
      <c r="GT156" s="92"/>
      <c r="GU156" s="92"/>
      <c r="GV156" s="92"/>
      <c r="GW156" s="92"/>
      <c r="GX156" s="92"/>
      <c r="GY156" s="92"/>
      <c r="GZ156" s="92"/>
      <c r="HA156" s="92"/>
      <c r="HB156" s="92"/>
      <c r="HC156" s="92"/>
      <c r="HD156" s="92"/>
      <c r="HE156" s="92"/>
      <c r="HF156" s="92"/>
      <c r="HG156" s="92"/>
      <c r="HH156" s="92"/>
      <c r="HI156" s="92"/>
      <c r="HJ156" s="92"/>
      <c r="HK156" s="92"/>
      <c r="HL156" s="92"/>
      <c r="HM156" s="92"/>
      <c r="HN156" s="92"/>
      <c r="HO156" s="92"/>
      <c r="HP156" s="92"/>
      <c r="HQ156" s="92"/>
      <c r="HR156" s="92"/>
      <c r="HS156" s="92"/>
      <c r="HT156" s="92"/>
      <c r="HU156" s="92"/>
      <c r="HV156" s="92"/>
      <c r="HW156" s="92"/>
      <c r="HX156" s="92"/>
      <c r="HY156" s="92"/>
      <c r="HZ156" s="92"/>
      <c r="IA156" s="92"/>
      <c r="IB156" s="92"/>
      <c r="IC156" s="92"/>
      <c r="ID156" s="92"/>
      <c r="IE156" s="92"/>
      <c r="IF156" s="92"/>
      <c r="IG156" s="92"/>
      <c r="IH156" s="92"/>
      <c r="II156" s="92"/>
      <c r="IJ156" s="92"/>
      <c r="IK156" s="92"/>
    </row>
    <row r="157" spans="1:245">
      <c r="A157" s="6">
        <v>155</v>
      </c>
      <c r="B157" s="6">
        <v>2</v>
      </c>
      <c r="C157" s="6"/>
      <c r="D157" s="6" t="s">
        <v>52</v>
      </c>
      <c r="E157" s="6">
        <v>1</v>
      </c>
      <c r="F157" s="6">
        <v>0</v>
      </c>
      <c r="G157" s="6">
        <v>1</v>
      </c>
      <c r="H157" s="6"/>
      <c r="I157" s="6"/>
      <c r="J157" s="6"/>
      <c r="K157" s="6"/>
      <c r="L157" s="8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23">
        <v>0</v>
      </c>
      <c r="AF157" s="23"/>
      <c r="AG157" s="10">
        <v>38.799999999999997</v>
      </c>
      <c r="AH157" s="11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8"/>
      <c r="BF157" s="9"/>
      <c r="BG157" s="9"/>
      <c r="BH157" s="9">
        <v>1</v>
      </c>
      <c r="BI157" s="9"/>
      <c r="BJ157" s="9"/>
      <c r="BK157" s="9">
        <v>1</v>
      </c>
      <c r="BL157" s="9"/>
      <c r="BM157" s="9"/>
      <c r="BN157" s="9"/>
      <c r="BO157" s="9">
        <v>1</v>
      </c>
      <c r="BP157" s="9"/>
      <c r="BQ157" s="9"/>
      <c r="BR157" s="9"/>
      <c r="BS157" s="9"/>
      <c r="BT157" s="9"/>
      <c r="BU157" s="9">
        <v>1</v>
      </c>
      <c r="BV157" s="9"/>
      <c r="BW157" s="9"/>
      <c r="BX157" s="9"/>
      <c r="BY157" s="9"/>
      <c r="BZ157" s="9"/>
      <c r="CA157" s="9"/>
      <c r="CB157" s="8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8"/>
      <c r="CZ157" s="11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8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12"/>
      <c r="ES157" s="92"/>
      <c r="ET157" s="92"/>
      <c r="EU157" s="92"/>
      <c r="EV157" s="92"/>
      <c r="EW157" s="92"/>
      <c r="EX157" s="92"/>
      <c r="EY157" s="92"/>
      <c r="EZ157" s="92"/>
      <c r="FA157" s="92"/>
      <c r="FB157" s="92"/>
      <c r="FC157" s="92"/>
      <c r="FD157" s="92"/>
      <c r="FE157" s="92"/>
      <c r="FF157" s="92"/>
      <c r="FG157" s="92"/>
      <c r="FH157" s="92"/>
      <c r="FI157" s="92"/>
      <c r="FJ157" s="92"/>
      <c r="FK157" s="92"/>
      <c r="FL157" s="92"/>
      <c r="FM157" s="92"/>
      <c r="FN157" s="92"/>
      <c r="FO157" s="92"/>
      <c r="FP157" s="92"/>
      <c r="FQ157" s="92"/>
      <c r="FR157" s="92"/>
      <c r="FS157" s="92"/>
      <c r="FT157" s="92"/>
      <c r="FU157" s="92"/>
      <c r="FV157" s="92"/>
      <c r="FW157" s="92"/>
      <c r="FX157" s="92"/>
      <c r="FY157" s="92"/>
      <c r="FZ157" s="92"/>
      <c r="GA157" s="92"/>
      <c r="GB157" s="92"/>
      <c r="GC157" s="92"/>
      <c r="GD157" s="92"/>
      <c r="GE157" s="92"/>
      <c r="GF157" s="92"/>
      <c r="GG157" s="92"/>
      <c r="GH157" s="92"/>
      <c r="GI157" s="92"/>
      <c r="GJ157" s="92"/>
      <c r="GK157" s="92"/>
      <c r="GL157" s="92"/>
      <c r="GM157" s="92"/>
      <c r="GN157" s="92"/>
      <c r="GO157" s="92"/>
      <c r="GP157" s="92"/>
      <c r="GQ157" s="92"/>
      <c r="GR157" s="92"/>
      <c r="GS157" s="92"/>
      <c r="GT157" s="92"/>
      <c r="GU157" s="92"/>
      <c r="GV157" s="92"/>
      <c r="GW157" s="92"/>
      <c r="GX157" s="92"/>
      <c r="GY157" s="92"/>
      <c r="GZ157" s="92"/>
      <c r="HA157" s="92"/>
      <c r="HB157" s="92"/>
      <c r="HC157" s="92"/>
      <c r="HD157" s="92"/>
      <c r="HE157" s="92"/>
      <c r="HF157" s="92"/>
      <c r="HG157" s="92"/>
      <c r="HH157" s="92"/>
      <c r="HI157" s="92"/>
      <c r="HJ157" s="92"/>
      <c r="HK157" s="92"/>
      <c r="HL157" s="92"/>
      <c r="HM157" s="92"/>
      <c r="HN157" s="92"/>
      <c r="HO157" s="92"/>
      <c r="HP157" s="92"/>
      <c r="HQ157" s="92"/>
      <c r="HR157" s="92"/>
      <c r="HS157" s="92"/>
      <c r="HT157" s="92"/>
      <c r="HU157" s="92"/>
      <c r="HV157" s="92"/>
      <c r="HW157" s="92"/>
      <c r="HX157" s="92"/>
      <c r="HY157" s="92"/>
      <c r="HZ157" s="92"/>
      <c r="IA157" s="92"/>
      <c r="IB157" s="92"/>
      <c r="IC157" s="92"/>
      <c r="ID157" s="92"/>
      <c r="IE157" s="92"/>
      <c r="IF157" s="92"/>
      <c r="IG157" s="92"/>
      <c r="IH157" s="92"/>
      <c r="II157" s="92"/>
      <c r="IJ157" s="92"/>
      <c r="IK157" s="92"/>
    </row>
    <row r="158" spans="1:245">
      <c r="A158" s="61">
        <v>156</v>
      </c>
      <c r="B158" s="61">
        <v>3</v>
      </c>
      <c r="C158" s="61"/>
      <c r="D158" s="61" t="s">
        <v>52</v>
      </c>
      <c r="E158" s="61">
        <v>0</v>
      </c>
      <c r="F158" s="61">
        <v>1</v>
      </c>
      <c r="G158" s="61">
        <v>1</v>
      </c>
      <c r="H158" s="61">
        <v>1</v>
      </c>
      <c r="I158" s="61" t="s">
        <v>77</v>
      </c>
      <c r="J158" s="61"/>
      <c r="K158" s="61"/>
      <c r="L158" s="62">
        <v>17</v>
      </c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4">
        <v>1</v>
      </c>
      <c r="AF158" s="64">
        <v>17</v>
      </c>
      <c r="AG158" s="65">
        <v>69.400000000000006</v>
      </c>
      <c r="AH158" s="66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>
        <v>10.97</v>
      </c>
      <c r="AY158" s="63"/>
      <c r="AZ158" s="63"/>
      <c r="BA158" s="63"/>
      <c r="BB158" s="63"/>
      <c r="BC158" s="63"/>
      <c r="BD158" s="63"/>
      <c r="BE158" s="62"/>
      <c r="BF158" s="63"/>
      <c r="BG158" s="63"/>
      <c r="BH158" s="63"/>
      <c r="BI158" s="63"/>
      <c r="BJ158" s="63"/>
      <c r="BK158" s="63"/>
      <c r="BL158" s="63"/>
      <c r="BM158" s="63"/>
      <c r="BN158" s="63">
        <v>1</v>
      </c>
      <c r="BO158" s="63">
        <v>1</v>
      </c>
      <c r="BP158" s="63"/>
      <c r="BQ158" s="63"/>
      <c r="BR158" s="63">
        <v>1</v>
      </c>
      <c r="BS158" s="63">
        <v>1</v>
      </c>
      <c r="BT158" s="63">
        <v>1</v>
      </c>
      <c r="BU158" s="63"/>
      <c r="BV158" s="63"/>
      <c r="BW158" s="63"/>
      <c r="BX158" s="63"/>
      <c r="BY158" s="63"/>
      <c r="BZ158" s="63"/>
      <c r="CA158" s="63"/>
      <c r="CB158" s="62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2"/>
      <c r="CZ158" s="66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2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7"/>
      <c r="ES158" s="92"/>
      <c r="ET158" s="92"/>
      <c r="EU158" s="92"/>
      <c r="EV158" s="92"/>
      <c r="EW158" s="92"/>
      <c r="EX158" s="92"/>
      <c r="EY158" s="92"/>
      <c r="EZ158" s="92"/>
      <c r="FA158" s="92"/>
      <c r="FB158" s="92"/>
      <c r="FC158" s="92"/>
      <c r="FD158" s="92"/>
      <c r="FE158" s="92"/>
      <c r="FF158" s="92"/>
      <c r="FG158" s="92"/>
      <c r="FH158" s="92"/>
      <c r="FI158" s="92"/>
      <c r="FJ158" s="92"/>
      <c r="FK158" s="92"/>
      <c r="FL158" s="92"/>
      <c r="FM158" s="92"/>
      <c r="FN158" s="92"/>
      <c r="FO158" s="92"/>
      <c r="FP158" s="92"/>
      <c r="FQ158" s="92"/>
      <c r="FR158" s="92"/>
      <c r="FS158" s="92"/>
      <c r="FT158" s="92"/>
      <c r="FU158" s="92"/>
      <c r="FV158" s="92"/>
      <c r="FW158" s="92"/>
      <c r="FX158" s="92"/>
      <c r="FY158" s="92"/>
      <c r="FZ158" s="92"/>
      <c r="GA158" s="92"/>
      <c r="GB158" s="92"/>
      <c r="GC158" s="92"/>
      <c r="GD158" s="92"/>
      <c r="GE158" s="92"/>
      <c r="GF158" s="92"/>
      <c r="GG158" s="92"/>
      <c r="GH158" s="92"/>
      <c r="GI158" s="92"/>
      <c r="GJ158" s="92"/>
      <c r="GK158" s="92"/>
      <c r="GL158" s="92"/>
      <c r="GM158" s="92"/>
      <c r="GN158" s="92"/>
      <c r="GO158" s="92"/>
      <c r="GP158" s="92"/>
      <c r="GQ158" s="92"/>
      <c r="GR158" s="92"/>
      <c r="GS158" s="92"/>
      <c r="GT158" s="92"/>
      <c r="GU158" s="92"/>
      <c r="GV158" s="92"/>
      <c r="GW158" s="92"/>
      <c r="GX158" s="92"/>
      <c r="GY158" s="92"/>
      <c r="GZ158" s="92"/>
      <c r="HA158" s="92"/>
      <c r="HB158" s="92"/>
      <c r="HC158" s="92"/>
      <c r="HD158" s="92"/>
      <c r="HE158" s="92"/>
      <c r="HF158" s="92"/>
      <c r="HG158" s="92"/>
      <c r="HH158" s="92"/>
      <c r="HI158" s="92"/>
      <c r="HJ158" s="92"/>
      <c r="HK158" s="92"/>
      <c r="HL158" s="92"/>
      <c r="HM158" s="92"/>
      <c r="HN158" s="92"/>
      <c r="HO158" s="92"/>
      <c r="HP158" s="92"/>
      <c r="HQ158" s="92"/>
      <c r="HR158" s="92"/>
      <c r="HS158" s="92"/>
      <c r="HT158" s="92"/>
      <c r="HU158" s="92"/>
      <c r="HV158" s="92"/>
      <c r="HW158" s="92"/>
      <c r="HX158" s="92"/>
      <c r="HY158" s="92"/>
      <c r="HZ158" s="92"/>
      <c r="IA158" s="92"/>
      <c r="IB158" s="92"/>
      <c r="IC158" s="92"/>
      <c r="ID158" s="92"/>
      <c r="IE158" s="92"/>
      <c r="IF158" s="92"/>
      <c r="IG158" s="92"/>
      <c r="IH158" s="92"/>
      <c r="II158" s="92"/>
      <c r="IJ158" s="92"/>
      <c r="IK158" s="92"/>
    </row>
    <row r="159" spans="1:245">
      <c r="A159" s="6">
        <v>157</v>
      </c>
      <c r="B159" s="6">
        <v>1</v>
      </c>
      <c r="C159" s="6"/>
      <c r="D159" s="6" t="s">
        <v>52</v>
      </c>
      <c r="E159" s="6">
        <v>0</v>
      </c>
      <c r="F159" s="6">
        <v>1</v>
      </c>
      <c r="G159" s="6">
        <v>1</v>
      </c>
      <c r="H159" s="6"/>
      <c r="I159" s="6"/>
      <c r="J159" s="6"/>
      <c r="K159" s="6"/>
      <c r="L159" s="8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23">
        <v>0</v>
      </c>
      <c r="AF159" s="23"/>
      <c r="AG159" s="10">
        <v>23.2</v>
      </c>
      <c r="AH159" s="11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8"/>
      <c r="BF159" s="9"/>
      <c r="BG159" s="9"/>
      <c r="BH159" s="9"/>
      <c r="BI159" s="9"/>
      <c r="BJ159" s="9"/>
      <c r="BK159" s="9"/>
      <c r="BL159" s="9"/>
      <c r="BM159" s="9"/>
      <c r="BN159" s="9">
        <v>1</v>
      </c>
      <c r="BO159" s="9"/>
      <c r="BP159" s="9">
        <v>1</v>
      </c>
      <c r="BQ159" s="9"/>
      <c r="BR159" s="9"/>
      <c r="BS159" s="9"/>
      <c r="BT159" s="9"/>
      <c r="BU159" s="9"/>
      <c r="BV159" s="9">
        <v>1</v>
      </c>
      <c r="BW159" s="9"/>
      <c r="BX159" s="9"/>
      <c r="BY159" s="9"/>
      <c r="BZ159" s="9"/>
      <c r="CA159" s="9"/>
      <c r="CB159" s="8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8"/>
      <c r="CZ159" s="11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8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12"/>
      <c r="ES159" s="92"/>
      <c r="ET159" s="92"/>
      <c r="EU159" s="92"/>
      <c r="EV159" s="92"/>
      <c r="EW159" s="92"/>
      <c r="EX159" s="92"/>
      <c r="EY159" s="92"/>
      <c r="EZ159" s="92"/>
      <c r="FA159" s="92"/>
      <c r="FB159" s="92"/>
      <c r="FC159" s="92"/>
      <c r="FD159" s="92"/>
      <c r="FE159" s="92"/>
      <c r="FF159" s="92"/>
      <c r="FG159" s="92"/>
      <c r="FH159" s="92"/>
      <c r="FI159" s="92"/>
      <c r="FJ159" s="92"/>
      <c r="FK159" s="92"/>
      <c r="FL159" s="92"/>
      <c r="FM159" s="92"/>
      <c r="FN159" s="92"/>
      <c r="FO159" s="92"/>
      <c r="FP159" s="92"/>
      <c r="FQ159" s="92"/>
      <c r="FR159" s="92"/>
      <c r="FS159" s="92"/>
      <c r="FT159" s="92"/>
      <c r="FU159" s="92"/>
      <c r="FV159" s="92"/>
      <c r="FW159" s="92"/>
      <c r="FX159" s="92"/>
      <c r="FY159" s="92"/>
      <c r="FZ159" s="92"/>
      <c r="GA159" s="92"/>
      <c r="GB159" s="92"/>
      <c r="GC159" s="92"/>
      <c r="GD159" s="92"/>
      <c r="GE159" s="92"/>
      <c r="GF159" s="92"/>
      <c r="GG159" s="92"/>
      <c r="GH159" s="92"/>
      <c r="GI159" s="92"/>
      <c r="GJ159" s="92"/>
      <c r="GK159" s="92"/>
      <c r="GL159" s="92"/>
      <c r="GM159" s="92"/>
      <c r="GN159" s="92"/>
      <c r="GO159" s="92"/>
      <c r="GP159" s="92"/>
      <c r="GQ159" s="92"/>
      <c r="GR159" s="92"/>
      <c r="GS159" s="92"/>
      <c r="GT159" s="92"/>
      <c r="GU159" s="92"/>
      <c r="GV159" s="92"/>
      <c r="GW159" s="92"/>
      <c r="GX159" s="92"/>
      <c r="GY159" s="92"/>
      <c r="GZ159" s="92"/>
      <c r="HA159" s="92"/>
      <c r="HB159" s="92"/>
      <c r="HC159" s="92"/>
      <c r="HD159" s="92"/>
      <c r="HE159" s="92"/>
      <c r="HF159" s="92"/>
      <c r="HG159" s="92"/>
      <c r="HH159" s="92"/>
      <c r="HI159" s="92"/>
      <c r="HJ159" s="92"/>
      <c r="HK159" s="92"/>
      <c r="HL159" s="92"/>
      <c r="HM159" s="92"/>
      <c r="HN159" s="92"/>
      <c r="HO159" s="92"/>
      <c r="HP159" s="92"/>
      <c r="HQ159" s="92"/>
      <c r="HR159" s="92"/>
      <c r="HS159" s="92"/>
      <c r="HT159" s="92"/>
      <c r="HU159" s="92"/>
      <c r="HV159" s="92"/>
      <c r="HW159" s="92"/>
      <c r="HX159" s="92"/>
      <c r="HY159" s="92"/>
      <c r="HZ159" s="92"/>
      <c r="IA159" s="92"/>
      <c r="IB159" s="92"/>
      <c r="IC159" s="92"/>
      <c r="ID159" s="92"/>
      <c r="IE159" s="92"/>
      <c r="IF159" s="92"/>
      <c r="IG159" s="92"/>
      <c r="IH159" s="92"/>
      <c r="II159" s="92"/>
      <c r="IJ159" s="92"/>
      <c r="IK159" s="92"/>
    </row>
    <row r="160" spans="1:245">
      <c r="A160" s="6">
        <v>158</v>
      </c>
      <c r="B160" s="6">
        <v>1</v>
      </c>
      <c r="C160" s="6"/>
      <c r="D160" s="6" t="s">
        <v>54</v>
      </c>
      <c r="E160" s="6">
        <v>1</v>
      </c>
      <c r="F160" s="6">
        <v>0</v>
      </c>
      <c r="G160" s="6">
        <v>1</v>
      </c>
      <c r="H160" s="6"/>
      <c r="I160" s="6"/>
      <c r="J160" s="6"/>
      <c r="K160" s="6"/>
      <c r="L160" s="8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23">
        <v>0</v>
      </c>
      <c r="AF160" s="23"/>
      <c r="AG160" s="10">
        <v>33.4</v>
      </c>
      <c r="AH160" s="11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8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8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8"/>
      <c r="CZ160" s="11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8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12"/>
      <c r="ES160" s="92"/>
      <c r="ET160" s="92"/>
      <c r="EU160" s="92"/>
      <c r="EV160" s="92"/>
      <c r="EW160" s="92"/>
      <c r="EX160" s="92"/>
      <c r="EY160" s="92"/>
      <c r="EZ160" s="92"/>
      <c r="FA160" s="92"/>
      <c r="FB160" s="92"/>
      <c r="FC160" s="92"/>
      <c r="FD160" s="92"/>
      <c r="FE160" s="92"/>
      <c r="FF160" s="92"/>
      <c r="FG160" s="92"/>
      <c r="FH160" s="92"/>
      <c r="FI160" s="92"/>
      <c r="FJ160" s="92"/>
      <c r="FK160" s="92"/>
      <c r="FL160" s="92"/>
      <c r="FM160" s="92"/>
      <c r="FN160" s="92"/>
      <c r="FO160" s="92"/>
      <c r="FP160" s="92"/>
      <c r="FQ160" s="92"/>
      <c r="FR160" s="92"/>
      <c r="FS160" s="92"/>
      <c r="FT160" s="92"/>
      <c r="FU160" s="92"/>
      <c r="FV160" s="92"/>
      <c r="FW160" s="92"/>
      <c r="FX160" s="92"/>
      <c r="FY160" s="92"/>
      <c r="FZ160" s="92"/>
      <c r="GA160" s="92"/>
      <c r="GB160" s="92"/>
      <c r="GC160" s="92"/>
      <c r="GD160" s="92"/>
      <c r="GE160" s="92"/>
      <c r="GF160" s="92"/>
      <c r="GG160" s="92"/>
      <c r="GH160" s="92"/>
      <c r="GI160" s="92"/>
      <c r="GJ160" s="92"/>
      <c r="GK160" s="92"/>
      <c r="GL160" s="92"/>
      <c r="GM160" s="92"/>
      <c r="GN160" s="92"/>
      <c r="GO160" s="92"/>
      <c r="GP160" s="92"/>
      <c r="GQ160" s="92"/>
      <c r="GR160" s="92"/>
      <c r="GS160" s="92"/>
      <c r="GT160" s="92"/>
      <c r="GU160" s="92"/>
      <c r="GV160" s="92"/>
      <c r="GW160" s="92"/>
      <c r="GX160" s="92"/>
      <c r="GY160" s="92"/>
      <c r="GZ160" s="92"/>
      <c r="HA160" s="92"/>
      <c r="HB160" s="92"/>
      <c r="HC160" s="92"/>
      <c r="HD160" s="92"/>
      <c r="HE160" s="92"/>
      <c r="HF160" s="92"/>
      <c r="HG160" s="92"/>
      <c r="HH160" s="92"/>
      <c r="HI160" s="92"/>
      <c r="HJ160" s="92"/>
      <c r="HK160" s="92"/>
      <c r="HL160" s="92"/>
      <c r="HM160" s="92"/>
      <c r="HN160" s="92"/>
      <c r="HO160" s="92"/>
      <c r="HP160" s="92"/>
      <c r="HQ160" s="92"/>
      <c r="HR160" s="92"/>
      <c r="HS160" s="92"/>
      <c r="HT160" s="92"/>
      <c r="HU160" s="92"/>
      <c r="HV160" s="92"/>
      <c r="HW160" s="92"/>
      <c r="HX160" s="92"/>
      <c r="HY160" s="92"/>
      <c r="HZ160" s="92"/>
      <c r="IA160" s="92"/>
      <c r="IB160" s="92"/>
      <c r="IC160" s="92"/>
      <c r="ID160" s="92"/>
      <c r="IE160" s="92"/>
      <c r="IF160" s="92"/>
      <c r="IG160" s="92"/>
      <c r="IH160" s="92"/>
      <c r="II160" s="92"/>
      <c r="IJ160" s="92"/>
      <c r="IK160" s="92"/>
    </row>
    <row r="161" spans="1:245">
      <c r="A161" s="15">
        <v>159</v>
      </c>
      <c r="B161" s="15">
        <v>2</v>
      </c>
      <c r="C161" s="15"/>
      <c r="D161" s="15" t="s">
        <v>52</v>
      </c>
      <c r="E161" s="15">
        <v>0</v>
      </c>
      <c r="F161" s="15">
        <v>1</v>
      </c>
      <c r="G161" s="15">
        <v>1</v>
      </c>
      <c r="H161" s="15">
        <v>0</v>
      </c>
      <c r="I161" s="15"/>
      <c r="J161" s="15"/>
      <c r="K161" s="15"/>
      <c r="L161" s="16">
        <v>16</v>
      </c>
      <c r="M161" s="14">
        <v>21</v>
      </c>
      <c r="N161" s="14">
        <v>13</v>
      </c>
      <c r="O161" s="14">
        <v>9</v>
      </c>
      <c r="P161" s="14">
        <v>7</v>
      </c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31">
        <v>5</v>
      </c>
      <c r="AF161" s="31">
        <v>7</v>
      </c>
      <c r="AG161" s="17">
        <v>161.69999999999999</v>
      </c>
      <c r="AH161" s="18"/>
      <c r="AI161" s="14"/>
      <c r="AJ161" s="14"/>
      <c r="AK161" s="14"/>
      <c r="AL161" s="14"/>
      <c r="AM161" s="14"/>
      <c r="AN161" s="14">
        <v>6.35</v>
      </c>
      <c r="AO161" s="14"/>
      <c r="AP161" s="14">
        <v>27.38</v>
      </c>
      <c r="AQ161" s="14"/>
      <c r="AR161" s="14"/>
      <c r="AS161" s="14"/>
      <c r="AT161" s="14">
        <v>3.71</v>
      </c>
      <c r="AU161" s="14"/>
      <c r="AV161" s="14"/>
      <c r="AW161" s="14">
        <v>14.55</v>
      </c>
      <c r="AX161" s="14"/>
      <c r="AY161" s="14"/>
      <c r="AZ161" s="14"/>
      <c r="BA161" s="14"/>
      <c r="BB161" s="14">
        <v>38.53</v>
      </c>
      <c r="BC161" s="14"/>
      <c r="BD161" s="14"/>
      <c r="BE161" s="16"/>
      <c r="BF161" s="14"/>
      <c r="BG161" s="14"/>
      <c r="BH161" s="14">
        <v>1</v>
      </c>
      <c r="BI161" s="14"/>
      <c r="BJ161" s="14">
        <v>1</v>
      </c>
      <c r="BK161" s="14"/>
      <c r="BL161" s="14"/>
      <c r="BM161" s="14"/>
      <c r="BN161" s="14"/>
      <c r="BO161" s="14"/>
      <c r="BP161" s="14"/>
      <c r="BQ161" s="14"/>
      <c r="BR161" s="14"/>
      <c r="BS161" s="14">
        <v>1</v>
      </c>
      <c r="BT161" s="14"/>
      <c r="BU161" s="14"/>
      <c r="BV161" s="14"/>
      <c r="BW161" s="14"/>
      <c r="BX161" s="14"/>
      <c r="BY161" s="14"/>
      <c r="BZ161" s="14"/>
      <c r="CA161" s="14"/>
      <c r="CB161" s="16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6"/>
      <c r="CZ161" s="18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>
        <v>1</v>
      </c>
      <c r="DL161" s="14"/>
      <c r="DM161" s="14"/>
      <c r="DN161" s="14"/>
      <c r="DO161" s="14"/>
      <c r="DP161" s="14"/>
      <c r="DQ161" s="14"/>
      <c r="DR161" s="14"/>
      <c r="DS161" s="14">
        <v>1</v>
      </c>
      <c r="DT161" s="14"/>
      <c r="DU161" s="14"/>
      <c r="DV161" s="16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9"/>
      <c r="ES161" s="73">
        <v>159</v>
      </c>
      <c r="ET161" s="74" t="s">
        <v>226</v>
      </c>
      <c r="EU161" s="75" t="s">
        <v>227</v>
      </c>
      <c r="EV161" s="76" t="s">
        <v>228</v>
      </c>
      <c r="EW161" s="77" t="s">
        <v>213</v>
      </c>
      <c r="EX161" s="74" t="s">
        <v>192</v>
      </c>
      <c r="EY161" s="78" t="s">
        <v>193</v>
      </c>
      <c r="EZ161" s="78">
        <v>1</v>
      </c>
      <c r="FA161" s="82"/>
      <c r="FB161" s="82"/>
      <c r="FC161" s="82"/>
      <c r="FD161" s="82">
        <v>1</v>
      </c>
      <c r="FE161" s="82"/>
      <c r="FF161" s="82"/>
      <c r="FG161" s="82"/>
      <c r="FH161" s="82"/>
      <c r="FI161" s="82"/>
      <c r="FJ161" s="82"/>
      <c r="FK161" s="77" t="s">
        <v>194</v>
      </c>
      <c r="FL161" s="77"/>
      <c r="FM161" s="79" t="s">
        <v>199</v>
      </c>
      <c r="FN161" s="79"/>
      <c r="FO161" s="79"/>
      <c r="FP161" s="78"/>
      <c r="FQ161" s="78"/>
      <c r="FR161" s="78"/>
      <c r="FS161" s="78"/>
      <c r="FT161" s="78"/>
      <c r="FU161" s="78">
        <v>1</v>
      </c>
      <c r="FV161" s="78"/>
      <c r="FW161" s="78"/>
      <c r="FX161" s="78"/>
      <c r="FY161" s="78"/>
      <c r="FZ161" s="78"/>
      <c r="GA161" s="78"/>
      <c r="GB161" s="78"/>
      <c r="GC161" s="78"/>
      <c r="GD161" s="78"/>
      <c r="GE161" s="78"/>
      <c r="GF161" s="78"/>
      <c r="GG161" s="78"/>
      <c r="GH161" s="78"/>
      <c r="GI161" s="78"/>
      <c r="GJ161" s="78"/>
      <c r="GK161" s="78"/>
      <c r="GL161" s="78"/>
      <c r="GM161" s="83"/>
      <c r="GN161" s="83"/>
      <c r="GO161" s="83"/>
      <c r="GP161" s="83"/>
      <c r="GQ161" s="83"/>
      <c r="GR161" s="83"/>
      <c r="GS161" s="83"/>
      <c r="GT161" s="83"/>
      <c r="GU161" s="83"/>
      <c r="GV161" s="83"/>
      <c r="GW161" s="83"/>
      <c r="GX161" s="83"/>
      <c r="GY161" s="83"/>
      <c r="GZ161" s="83"/>
      <c r="HA161" s="83"/>
      <c r="HB161" s="83"/>
      <c r="HC161" s="83"/>
      <c r="HD161" s="83"/>
      <c r="HE161" s="83"/>
      <c r="HF161" s="83"/>
      <c r="HG161" s="83">
        <v>1</v>
      </c>
      <c r="HH161" s="83"/>
      <c r="HI161" s="83"/>
      <c r="HJ161" s="76" t="s">
        <v>196</v>
      </c>
      <c r="HK161" s="76" t="s">
        <v>194</v>
      </c>
      <c r="HL161" s="76" t="s">
        <v>196</v>
      </c>
      <c r="HM161" s="76" t="s">
        <v>337</v>
      </c>
      <c r="HN161" s="76"/>
      <c r="HO161" s="76"/>
      <c r="HP161" s="75" t="s">
        <v>199</v>
      </c>
      <c r="HQ161" s="75"/>
      <c r="HR161" s="75" t="s">
        <v>210</v>
      </c>
      <c r="HS161" s="75"/>
      <c r="HT161" s="80">
        <v>4</v>
      </c>
      <c r="HU161" s="80">
        <v>1</v>
      </c>
      <c r="HV161" s="80"/>
      <c r="HW161" s="80">
        <v>1</v>
      </c>
      <c r="HX161" s="80"/>
      <c r="HY161" s="80"/>
      <c r="HZ161" s="80"/>
      <c r="IA161" s="80">
        <v>1</v>
      </c>
      <c r="IB161" s="80"/>
      <c r="IC161" s="80"/>
      <c r="ID161" s="80">
        <v>1</v>
      </c>
      <c r="IE161" s="80"/>
      <c r="IF161" s="80">
        <v>1</v>
      </c>
      <c r="IG161" s="80"/>
      <c r="IH161" s="80"/>
      <c r="II161" s="80"/>
      <c r="IJ161" s="81" t="s">
        <v>201</v>
      </c>
      <c r="IK161" s="81" t="s">
        <v>194</v>
      </c>
    </row>
    <row r="162" spans="1:245">
      <c r="A162" s="32">
        <v>160</v>
      </c>
      <c r="B162" s="32">
        <v>1</v>
      </c>
      <c r="C162" s="32"/>
      <c r="D162" s="32" t="s">
        <v>52</v>
      </c>
      <c r="E162" s="32">
        <v>1</v>
      </c>
      <c r="F162" s="32">
        <v>0</v>
      </c>
      <c r="G162" s="32">
        <v>1</v>
      </c>
      <c r="H162" s="32">
        <v>1</v>
      </c>
      <c r="I162" s="32" t="s">
        <v>84</v>
      </c>
      <c r="J162" s="32"/>
      <c r="K162" s="32"/>
      <c r="L162" s="33">
        <v>5</v>
      </c>
      <c r="M162" s="34">
        <v>10</v>
      </c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5">
        <v>2</v>
      </c>
      <c r="AF162" s="35">
        <v>10</v>
      </c>
      <c r="AG162" s="36">
        <v>62.6</v>
      </c>
      <c r="AH162" s="37"/>
      <c r="AI162" s="34"/>
      <c r="AJ162" s="34"/>
      <c r="AK162" s="34"/>
      <c r="AL162" s="34">
        <v>27.28</v>
      </c>
      <c r="AM162" s="34"/>
      <c r="AN162" s="34"/>
      <c r="AO162" s="34"/>
      <c r="AP162" s="34"/>
      <c r="AQ162" s="34">
        <v>2.2799999999999998</v>
      </c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3">
        <v>1</v>
      </c>
      <c r="BF162" s="34"/>
      <c r="BG162" s="34"/>
      <c r="BH162" s="34"/>
      <c r="BI162" s="34"/>
      <c r="BJ162" s="34"/>
      <c r="BK162" s="34"/>
      <c r="BL162" s="34">
        <v>1</v>
      </c>
      <c r="BM162" s="34"/>
      <c r="BN162" s="34"/>
      <c r="BO162" s="34"/>
      <c r="BP162" s="34"/>
      <c r="BQ162" s="34">
        <v>1</v>
      </c>
      <c r="BR162" s="34"/>
      <c r="BS162" s="34"/>
      <c r="BT162" s="34"/>
      <c r="BU162" s="34">
        <v>1</v>
      </c>
      <c r="BV162" s="34"/>
      <c r="BW162" s="34"/>
      <c r="BX162" s="34"/>
      <c r="BY162" s="34"/>
      <c r="BZ162" s="34"/>
      <c r="CA162" s="34"/>
      <c r="CB162" s="33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3"/>
      <c r="CZ162" s="37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3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8"/>
      <c r="ES162" s="92"/>
      <c r="ET162" s="92"/>
      <c r="EU162" s="92"/>
      <c r="EV162" s="92"/>
      <c r="EW162" s="92"/>
      <c r="EX162" s="92"/>
      <c r="EY162" s="92"/>
      <c r="EZ162" s="92"/>
      <c r="FA162" s="92"/>
      <c r="FB162" s="92"/>
      <c r="FC162" s="92"/>
      <c r="FD162" s="92"/>
      <c r="FE162" s="92"/>
      <c r="FF162" s="92"/>
      <c r="FG162" s="92"/>
      <c r="FH162" s="92"/>
      <c r="FI162" s="92"/>
      <c r="FJ162" s="92"/>
      <c r="FK162" s="92"/>
      <c r="FL162" s="92"/>
      <c r="FM162" s="92"/>
      <c r="FN162" s="92"/>
      <c r="FO162" s="92"/>
      <c r="FP162" s="92"/>
      <c r="FQ162" s="92"/>
      <c r="FR162" s="92"/>
      <c r="FS162" s="92"/>
      <c r="FT162" s="92"/>
      <c r="FU162" s="92"/>
      <c r="FV162" s="92"/>
      <c r="FW162" s="92"/>
      <c r="FX162" s="92"/>
      <c r="FY162" s="92"/>
      <c r="FZ162" s="92"/>
      <c r="GA162" s="92"/>
      <c r="GB162" s="92"/>
      <c r="GC162" s="92"/>
      <c r="GD162" s="92"/>
      <c r="GE162" s="92"/>
      <c r="GF162" s="92"/>
      <c r="GG162" s="92"/>
      <c r="GH162" s="92"/>
      <c r="GI162" s="92"/>
      <c r="GJ162" s="92"/>
      <c r="GK162" s="92"/>
      <c r="GL162" s="92"/>
      <c r="GM162" s="92"/>
      <c r="GN162" s="92"/>
      <c r="GO162" s="92"/>
      <c r="GP162" s="92"/>
      <c r="GQ162" s="92"/>
      <c r="GR162" s="92"/>
      <c r="GS162" s="92"/>
      <c r="GT162" s="92"/>
      <c r="GU162" s="92"/>
      <c r="GV162" s="92"/>
      <c r="GW162" s="92"/>
      <c r="GX162" s="92"/>
      <c r="GY162" s="92"/>
      <c r="GZ162" s="92"/>
      <c r="HA162" s="92"/>
      <c r="HB162" s="92"/>
      <c r="HC162" s="92"/>
      <c r="HD162" s="92"/>
      <c r="HE162" s="92"/>
      <c r="HF162" s="92"/>
      <c r="HG162" s="92"/>
      <c r="HH162" s="92"/>
      <c r="HI162" s="92"/>
      <c r="HJ162" s="92"/>
      <c r="HK162" s="92"/>
      <c r="HL162" s="92"/>
      <c r="HM162" s="92"/>
      <c r="HN162" s="92"/>
      <c r="HO162" s="92"/>
      <c r="HP162" s="92"/>
      <c r="HQ162" s="92"/>
      <c r="HR162" s="92"/>
      <c r="HS162" s="92"/>
      <c r="HT162" s="92"/>
      <c r="HU162" s="92"/>
      <c r="HV162" s="92"/>
      <c r="HW162" s="92"/>
      <c r="HX162" s="92"/>
      <c r="HY162" s="92"/>
      <c r="HZ162" s="92"/>
      <c r="IA162" s="92"/>
      <c r="IB162" s="92"/>
      <c r="IC162" s="92"/>
      <c r="ID162" s="92"/>
      <c r="IE162" s="92"/>
      <c r="IF162" s="92"/>
      <c r="IG162" s="92"/>
      <c r="IH162" s="92"/>
      <c r="II162" s="92"/>
      <c r="IJ162" s="92"/>
      <c r="IK162" s="92"/>
    </row>
    <row r="163" spans="1:245">
      <c r="A163" s="4">
        <v>161</v>
      </c>
      <c r="B163" s="4">
        <v>3</v>
      </c>
      <c r="C163" s="4"/>
      <c r="D163" s="4" t="s">
        <v>78</v>
      </c>
      <c r="E163" s="4">
        <v>1</v>
      </c>
      <c r="F163" s="4">
        <v>0</v>
      </c>
      <c r="G163" s="4">
        <v>1</v>
      </c>
      <c r="H163" s="4">
        <v>0</v>
      </c>
      <c r="I163" s="4"/>
      <c r="J163" s="4"/>
      <c r="K163" s="4"/>
      <c r="L163" s="1">
        <v>10</v>
      </c>
      <c r="M163">
        <v>17</v>
      </c>
      <c r="N163">
        <v>13</v>
      </c>
      <c r="AE163" s="22">
        <v>3</v>
      </c>
      <c r="AF163" s="22">
        <v>13</v>
      </c>
      <c r="AG163" s="5">
        <v>97.6</v>
      </c>
      <c r="AH163" s="2"/>
      <c r="AQ163">
        <v>6.81</v>
      </c>
      <c r="AT163">
        <v>13.11</v>
      </c>
      <c r="AX163">
        <v>12.4</v>
      </c>
      <c r="BE163" s="1"/>
      <c r="BR163">
        <v>1</v>
      </c>
      <c r="BW163">
        <v>1</v>
      </c>
      <c r="BX163">
        <v>1</v>
      </c>
      <c r="CB163" s="1"/>
      <c r="CN163">
        <v>1</v>
      </c>
      <c r="CY163" s="1"/>
      <c r="CZ163" s="2"/>
      <c r="DK163">
        <v>1</v>
      </c>
      <c r="DV163" s="1"/>
      <c r="ER163" s="3"/>
      <c r="ES163" s="73">
        <v>161</v>
      </c>
      <c r="ET163" s="74" t="s">
        <v>226</v>
      </c>
      <c r="EU163" s="75" t="s">
        <v>227</v>
      </c>
      <c r="EV163" s="76" t="s">
        <v>228</v>
      </c>
      <c r="EW163" s="77" t="s">
        <v>213</v>
      </c>
      <c r="EX163" s="74" t="s">
        <v>206</v>
      </c>
      <c r="EY163" s="78" t="s">
        <v>207</v>
      </c>
      <c r="EZ163" s="78">
        <v>3</v>
      </c>
      <c r="FA163" s="82">
        <v>1</v>
      </c>
      <c r="FB163" s="82"/>
      <c r="FC163" s="82">
        <v>1</v>
      </c>
      <c r="FD163" s="82">
        <v>1</v>
      </c>
      <c r="FE163" s="82"/>
      <c r="FF163" s="82"/>
      <c r="FG163" s="82"/>
      <c r="FH163" s="82"/>
      <c r="FI163" s="82"/>
      <c r="FJ163" s="82"/>
      <c r="FK163" s="77" t="s">
        <v>194</v>
      </c>
      <c r="FL163" s="77"/>
      <c r="FM163" s="79" t="s">
        <v>194</v>
      </c>
      <c r="FN163" s="79" t="s">
        <v>195</v>
      </c>
      <c r="FO163" s="79"/>
      <c r="FP163" s="78"/>
      <c r="FQ163" s="78"/>
      <c r="FR163" s="78"/>
      <c r="FS163" s="78"/>
      <c r="FT163" s="78"/>
      <c r="FU163" s="78"/>
      <c r="FV163" s="78"/>
      <c r="FW163" s="78"/>
      <c r="FX163" s="78"/>
      <c r="FY163" s="78"/>
      <c r="FZ163" s="78"/>
      <c r="GA163" s="78"/>
      <c r="GB163" s="78"/>
      <c r="GC163" s="78"/>
      <c r="GD163" s="78"/>
      <c r="GE163" s="78">
        <v>1</v>
      </c>
      <c r="GF163" s="78"/>
      <c r="GG163" s="78"/>
      <c r="GH163" s="78"/>
      <c r="GI163" s="78"/>
      <c r="GJ163" s="78"/>
      <c r="GK163" s="78"/>
      <c r="GL163" s="78"/>
      <c r="GM163" s="83"/>
      <c r="GN163" s="83"/>
      <c r="GO163" s="83"/>
      <c r="GP163" s="83"/>
      <c r="GQ163" s="83"/>
      <c r="GR163" s="83"/>
      <c r="GS163" s="83"/>
      <c r="GT163" s="83"/>
      <c r="GU163" s="83"/>
      <c r="GV163" s="83"/>
      <c r="GW163" s="83"/>
      <c r="GX163" s="83"/>
      <c r="GY163" s="83"/>
      <c r="GZ163" s="83">
        <v>1</v>
      </c>
      <c r="HA163" s="83"/>
      <c r="HB163" s="83"/>
      <c r="HC163" s="83"/>
      <c r="HD163" s="83"/>
      <c r="HE163" s="83"/>
      <c r="HF163" s="83"/>
      <c r="HG163" s="83"/>
      <c r="HH163" s="83"/>
      <c r="HI163" s="83"/>
      <c r="HJ163" s="76" t="s">
        <v>196</v>
      </c>
      <c r="HK163" s="76" t="s">
        <v>194</v>
      </c>
      <c r="HL163" s="76" t="s">
        <v>196</v>
      </c>
      <c r="HM163" s="76"/>
      <c r="HN163" s="76"/>
      <c r="HO163" s="76" t="s">
        <v>338</v>
      </c>
      <c r="HP163" s="75" t="s">
        <v>194</v>
      </c>
      <c r="HQ163" s="75" t="s">
        <v>215</v>
      </c>
      <c r="HR163" s="75"/>
      <c r="HS163" s="75"/>
      <c r="HT163" s="80">
        <v>12</v>
      </c>
      <c r="HU163" s="80">
        <v>1</v>
      </c>
      <c r="HV163" s="80"/>
      <c r="HW163" s="80">
        <v>1</v>
      </c>
      <c r="HX163" s="80"/>
      <c r="HY163" s="80"/>
      <c r="HZ163" s="80"/>
      <c r="IA163" s="80">
        <v>1</v>
      </c>
      <c r="IB163" s="80"/>
      <c r="IC163" s="80">
        <v>1</v>
      </c>
      <c r="ID163" s="80">
        <v>1</v>
      </c>
      <c r="IE163" s="80">
        <v>1</v>
      </c>
      <c r="IF163" s="80"/>
      <c r="IG163" s="80"/>
      <c r="IH163" s="80"/>
      <c r="II163" s="80"/>
      <c r="IJ163" s="81" t="s">
        <v>201</v>
      </c>
      <c r="IK163" s="81" t="s">
        <v>199</v>
      </c>
    </row>
    <row r="164" spans="1:245">
      <c r="A164" s="54">
        <v>162</v>
      </c>
      <c r="B164" s="54">
        <v>1</v>
      </c>
      <c r="C164" s="54"/>
      <c r="D164" s="54" t="s">
        <v>52</v>
      </c>
      <c r="E164" s="54">
        <v>1</v>
      </c>
      <c r="F164" s="54">
        <v>0</v>
      </c>
      <c r="G164" s="54">
        <v>1</v>
      </c>
      <c r="H164" s="54"/>
      <c r="I164" s="54" t="s">
        <v>56</v>
      </c>
      <c r="J164" s="54"/>
      <c r="K164" s="54"/>
      <c r="L164" s="55">
        <v>5</v>
      </c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7">
        <v>1</v>
      </c>
      <c r="AF164" s="57">
        <v>5</v>
      </c>
      <c r="AG164" s="58">
        <v>50.6</v>
      </c>
      <c r="AH164" s="59"/>
      <c r="AI164" s="56"/>
      <c r="AJ164" s="56"/>
      <c r="AK164" s="56"/>
      <c r="AL164" s="56">
        <v>19.13</v>
      </c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5"/>
      <c r="BF164" s="56"/>
      <c r="BG164" s="56">
        <v>1</v>
      </c>
      <c r="BH164" s="56"/>
      <c r="BI164" s="56"/>
      <c r="BJ164" s="56"/>
      <c r="BK164" s="56"/>
      <c r="BL164" s="56"/>
      <c r="BM164" s="56"/>
      <c r="BN164" s="56">
        <v>1</v>
      </c>
      <c r="BO164" s="56"/>
      <c r="BP164" s="56"/>
      <c r="BQ164" s="56"/>
      <c r="BR164" s="56"/>
      <c r="BS164" s="56"/>
      <c r="BT164" s="56"/>
      <c r="BU164" s="56">
        <v>1</v>
      </c>
      <c r="BV164" s="56"/>
      <c r="BW164" s="56"/>
      <c r="BX164" s="56"/>
      <c r="BY164" s="56"/>
      <c r="BZ164" s="56"/>
      <c r="CA164" s="56"/>
      <c r="CB164" s="55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5"/>
      <c r="CZ164" s="59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Q164" s="56"/>
      <c r="DR164" s="56"/>
      <c r="DS164" s="56"/>
      <c r="DT164" s="56"/>
      <c r="DU164" s="56"/>
      <c r="DV164" s="55"/>
      <c r="DW164" s="56"/>
      <c r="DX164" s="56"/>
      <c r="DY164" s="56"/>
      <c r="DZ164" s="56"/>
      <c r="EA164" s="56"/>
      <c r="EB164" s="56"/>
      <c r="EC164" s="56"/>
      <c r="ED164" s="56"/>
      <c r="EE164" s="56"/>
      <c r="EF164" s="56"/>
      <c r="EG164" s="56"/>
      <c r="EH164" s="56"/>
      <c r="EI164" s="56"/>
      <c r="EJ164" s="56"/>
      <c r="EK164" s="56"/>
      <c r="EL164" s="56"/>
      <c r="EM164" s="56"/>
      <c r="EN164" s="56"/>
      <c r="EO164" s="56"/>
      <c r="EP164" s="56"/>
      <c r="EQ164" s="56"/>
      <c r="ER164" s="60"/>
      <c r="ES164" s="92"/>
      <c r="ET164" s="92"/>
      <c r="EU164" s="92"/>
      <c r="EV164" s="92"/>
      <c r="EW164" s="92"/>
      <c r="EX164" s="92"/>
      <c r="EY164" s="92"/>
      <c r="EZ164" s="92"/>
      <c r="FA164" s="92"/>
      <c r="FB164" s="92"/>
      <c r="FC164" s="92"/>
      <c r="FD164" s="92"/>
      <c r="FE164" s="92"/>
      <c r="FF164" s="92"/>
      <c r="FG164" s="92"/>
      <c r="FH164" s="92"/>
      <c r="FI164" s="92"/>
      <c r="FJ164" s="92"/>
      <c r="FK164" s="92"/>
      <c r="FL164" s="92"/>
      <c r="FM164" s="92"/>
      <c r="FN164" s="92"/>
      <c r="FO164" s="92"/>
      <c r="FP164" s="92"/>
      <c r="FQ164" s="92"/>
      <c r="FR164" s="92"/>
      <c r="FS164" s="92"/>
      <c r="FT164" s="92"/>
      <c r="FU164" s="92"/>
      <c r="FV164" s="92"/>
      <c r="FW164" s="92"/>
      <c r="FX164" s="92"/>
      <c r="FY164" s="92"/>
      <c r="FZ164" s="92"/>
      <c r="GA164" s="92"/>
      <c r="GB164" s="92"/>
      <c r="GC164" s="92"/>
      <c r="GD164" s="92"/>
      <c r="GE164" s="92"/>
      <c r="GF164" s="92"/>
      <c r="GG164" s="92"/>
      <c r="GH164" s="92"/>
      <c r="GI164" s="92"/>
      <c r="GJ164" s="92"/>
      <c r="GK164" s="92"/>
      <c r="GL164" s="92"/>
      <c r="GM164" s="92"/>
      <c r="GN164" s="92"/>
      <c r="GO164" s="92"/>
      <c r="GP164" s="92"/>
      <c r="GQ164" s="92"/>
      <c r="GR164" s="92"/>
      <c r="GS164" s="92"/>
      <c r="GT164" s="92"/>
      <c r="GU164" s="92"/>
      <c r="GV164" s="92"/>
      <c r="GW164" s="92"/>
      <c r="GX164" s="92"/>
      <c r="GY164" s="92"/>
      <c r="GZ164" s="92"/>
      <c r="HA164" s="92"/>
      <c r="HB164" s="92"/>
      <c r="HC164" s="92"/>
      <c r="HD164" s="92"/>
      <c r="HE164" s="92"/>
      <c r="HF164" s="92"/>
      <c r="HG164" s="92"/>
      <c r="HH164" s="92"/>
      <c r="HI164" s="92"/>
      <c r="HJ164" s="92"/>
      <c r="HK164" s="92"/>
      <c r="HL164" s="92"/>
      <c r="HM164" s="92"/>
      <c r="HN164" s="92"/>
      <c r="HO164" s="92"/>
      <c r="HP164" s="92"/>
      <c r="HQ164" s="92"/>
      <c r="HR164" s="92"/>
      <c r="HS164" s="92"/>
      <c r="HT164" s="92"/>
      <c r="HU164" s="92"/>
      <c r="HV164" s="92"/>
      <c r="HW164" s="92"/>
      <c r="HX164" s="92"/>
      <c r="HY164" s="92"/>
      <c r="HZ164" s="92"/>
      <c r="IA164" s="92"/>
      <c r="IB164" s="92"/>
      <c r="IC164" s="92"/>
      <c r="ID164" s="92"/>
      <c r="IE164" s="92"/>
      <c r="IF164" s="92"/>
      <c r="IG164" s="92"/>
      <c r="IH164" s="92"/>
      <c r="II164" s="92"/>
      <c r="IJ164" s="92"/>
      <c r="IK164" s="92"/>
    </row>
    <row r="165" spans="1:245">
      <c r="A165" s="6">
        <v>163</v>
      </c>
      <c r="B165" s="6">
        <v>2</v>
      </c>
      <c r="C165" s="6"/>
      <c r="D165" s="6" t="s">
        <v>52</v>
      </c>
      <c r="E165" s="6">
        <v>1</v>
      </c>
      <c r="F165" s="6">
        <v>0</v>
      </c>
      <c r="G165" s="6">
        <v>1</v>
      </c>
      <c r="H165" s="6"/>
      <c r="I165" s="6"/>
      <c r="J165" s="6"/>
      <c r="K165" s="6"/>
      <c r="L165" s="8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23">
        <v>0</v>
      </c>
      <c r="AF165" s="23"/>
      <c r="AG165" s="10">
        <v>25.7</v>
      </c>
      <c r="AH165" s="11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8"/>
      <c r="BF165" s="9"/>
      <c r="BG165" s="9"/>
      <c r="BH165" s="9">
        <v>1</v>
      </c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8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8"/>
      <c r="CZ165" s="11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8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12"/>
      <c r="ES165" s="92"/>
      <c r="ET165" s="92"/>
      <c r="EU165" s="92"/>
      <c r="EV165" s="92"/>
      <c r="EW165" s="92"/>
      <c r="EX165" s="92"/>
      <c r="EY165" s="92"/>
      <c r="EZ165" s="92"/>
      <c r="FA165" s="92"/>
      <c r="FB165" s="92"/>
      <c r="FC165" s="92"/>
      <c r="FD165" s="92"/>
      <c r="FE165" s="92"/>
      <c r="FF165" s="92"/>
      <c r="FG165" s="92"/>
      <c r="FH165" s="92"/>
      <c r="FI165" s="92"/>
      <c r="FJ165" s="92"/>
      <c r="FK165" s="92"/>
      <c r="FL165" s="92"/>
      <c r="FM165" s="92"/>
      <c r="FN165" s="92"/>
      <c r="FO165" s="92"/>
      <c r="FP165" s="92"/>
      <c r="FQ165" s="92"/>
      <c r="FR165" s="92"/>
      <c r="FS165" s="92"/>
      <c r="FT165" s="92"/>
      <c r="FU165" s="92"/>
      <c r="FV165" s="92"/>
      <c r="FW165" s="92"/>
      <c r="FX165" s="92"/>
      <c r="FY165" s="92"/>
      <c r="FZ165" s="92"/>
      <c r="GA165" s="92"/>
      <c r="GB165" s="92"/>
      <c r="GC165" s="92"/>
      <c r="GD165" s="92"/>
      <c r="GE165" s="92"/>
      <c r="GF165" s="92"/>
      <c r="GG165" s="92"/>
      <c r="GH165" s="92"/>
      <c r="GI165" s="92"/>
      <c r="GJ165" s="92"/>
      <c r="GK165" s="92"/>
      <c r="GL165" s="92"/>
      <c r="GM165" s="92"/>
      <c r="GN165" s="92"/>
      <c r="GO165" s="92"/>
      <c r="GP165" s="92"/>
      <c r="GQ165" s="92"/>
      <c r="GR165" s="92"/>
      <c r="GS165" s="92"/>
      <c r="GT165" s="92"/>
      <c r="GU165" s="92"/>
      <c r="GV165" s="92"/>
      <c r="GW165" s="92"/>
      <c r="GX165" s="92"/>
      <c r="GY165" s="92"/>
      <c r="GZ165" s="92"/>
      <c r="HA165" s="92"/>
      <c r="HB165" s="92"/>
      <c r="HC165" s="92"/>
      <c r="HD165" s="92"/>
      <c r="HE165" s="92"/>
      <c r="HF165" s="92"/>
      <c r="HG165" s="92"/>
      <c r="HH165" s="92"/>
      <c r="HI165" s="92"/>
      <c r="HJ165" s="92"/>
      <c r="HK165" s="92"/>
      <c r="HL165" s="92"/>
      <c r="HM165" s="92"/>
      <c r="HN165" s="92"/>
      <c r="HO165" s="92"/>
      <c r="HP165" s="92"/>
      <c r="HQ165" s="92"/>
      <c r="HR165" s="92"/>
      <c r="HS165" s="92"/>
      <c r="HT165" s="92"/>
      <c r="HU165" s="92"/>
      <c r="HV165" s="92"/>
      <c r="HW165" s="92"/>
      <c r="HX165" s="92"/>
      <c r="HY165" s="92"/>
      <c r="HZ165" s="92"/>
      <c r="IA165" s="92"/>
      <c r="IB165" s="92"/>
      <c r="IC165" s="92"/>
      <c r="ID165" s="92"/>
      <c r="IE165" s="92"/>
      <c r="IF165" s="92"/>
      <c r="IG165" s="92"/>
      <c r="IH165" s="92"/>
      <c r="II165" s="92"/>
      <c r="IJ165" s="92"/>
      <c r="IK165" s="92"/>
    </row>
    <row r="166" spans="1:245">
      <c r="A166" s="6">
        <v>164</v>
      </c>
      <c r="B166" s="6">
        <v>2</v>
      </c>
      <c r="C166" s="6"/>
      <c r="D166" s="6" t="s">
        <v>52</v>
      </c>
      <c r="E166" s="6">
        <v>1</v>
      </c>
      <c r="F166" s="6">
        <v>0</v>
      </c>
      <c r="G166" s="6">
        <v>1</v>
      </c>
      <c r="H166" s="6"/>
      <c r="I166" s="6"/>
      <c r="J166" s="6"/>
      <c r="K166" s="6"/>
      <c r="L166" s="8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23">
        <v>0</v>
      </c>
      <c r="AF166" s="23"/>
      <c r="AG166" s="10">
        <v>42.5</v>
      </c>
      <c r="AH166" s="11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8"/>
      <c r="BF166" s="9"/>
      <c r="BG166" s="9"/>
      <c r="BH166" s="9">
        <v>1</v>
      </c>
      <c r="BI166" s="9"/>
      <c r="BJ166" s="9"/>
      <c r="BK166" s="9"/>
      <c r="BL166" s="9"/>
      <c r="BM166" s="9"/>
      <c r="BN166" s="9"/>
      <c r="BO166" s="9"/>
      <c r="BP166" s="9"/>
      <c r="BQ166" s="9">
        <v>1</v>
      </c>
      <c r="BR166" s="9"/>
      <c r="BS166" s="9"/>
      <c r="BT166" s="9"/>
      <c r="BU166" s="9">
        <v>1</v>
      </c>
      <c r="BV166" s="9"/>
      <c r="BW166" s="9"/>
      <c r="BX166" s="9"/>
      <c r="BY166" s="9"/>
      <c r="BZ166" s="9"/>
      <c r="CA166" s="9"/>
      <c r="CB166" s="8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8"/>
      <c r="CZ166" s="11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8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12"/>
      <c r="ES166" s="92"/>
      <c r="ET166" s="92"/>
      <c r="EU166" s="92"/>
      <c r="EV166" s="92"/>
      <c r="EW166" s="92"/>
      <c r="EX166" s="92"/>
      <c r="EY166" s="92"/>
      <c r="EZ166" s="92"/>
      <c r="FA166" s="92"/>
      <c r="FB166" s="92"/>
      <c r="FC166" s="92"/>
      <c r="FD166" s="92"/>
      <c r="FE166" s="92"/>
      <c r="FF166" s="92"/>
      <c r="FG166" s="92"/>
      <c r="FH166" s="92"/>
      <c r="FI166" s="92"/>
      <c r="FJ166" s="92"/>
      <c r="FK166" s="92"/>
      <c r="FL166" s="92"/>
      <c r="FM166" s="92"/>
      <c r="FN166" s="92"/>
      <c r="FO166" s="92"/>
      <c r="FP166" s="92"/>
      <c r="FQ166" s="92"/>
      <c r="FR166" s="92"/>
      <c r="FS166" s="92"/>
      <c r="FT166" s="92"/>
      <c r="FU166" s="92"/>
      <c r="FV166" s="92"/>
      <c r="FW166" s="92"/>
      <c r="FX166" s="92"/>
      <c r="FY166" s="92"/>
      <c r="FZ166" s="92"/>
      <c r="GA166" s="92"/>
      <c r="GB166" s="92"/>
      <c r="GC166" s="92"/>
      <c r="GD166" s="92"/>
      <c r="GE166" s="92"/>
      <c r="GF166" s="92"/>
      <c r="GG166" s="92"/>
      <c r="GH166" s="92"/>
      <c r="GI166" s="92"/>
      <c r="GJ166" s="92"/>
      <c r="GK166" s="92"/>
      <c r="GL166" s="92"/>
      <c r="GM166" s="92"/>
      <c r="GN166" s="92"/>
      <c r="GO166" s="92"/>
      <c r="GP166" s="92"/>
      <c r="GQ166" s="92"/>
      <c r="GR166" s="92"/>
      <c r="GS166" s="92"/>
      <c r="GT166" s="92"/>
      <c r="GU166" s="92"/>
      <c r="GV166" s="92"/>
      <c r="GW166" s="92"/>
      <c r="GX166" s="92"/>
      <c r="GY166" s="92"/>
      <c r="GZ166" s="92"/>
      <c r="HA166" s="92"/>
      <c r="HB166" s="92"/>
      <c r="HC166" s="92"/>
      <c r="HD166" s="92"/>
      <c r="HE166" s="92"/>
      <c r="HF166" s="92"/>
      <c r="HG166" s="92"/>
      <c r="HH166" s="92"/>
      <c r="HI166" s="92"/>
      <c r="HJ166" s="92"/>
      <c r="HK166" s="92"/>
      <c r="HL166" s="92"/>
      <c r="HM166" s="92"/>
      <c r="HN166" s="92"/>
      <c r="HO166" s="92"/>
      <c r="HP166" s="92"/>
      <c r="HQ166" s="92"/>
      <c r="HR166" s="92"/>
      <c r="HS166" s="92"/>
      <c r="HT166" s="92"/>
      <c r="HU166" s="92"/>
      <c r="HV166" s="92"/>
      <c r="HW166" s="92"/>
      <c r="HX166" s="92"/>
      <c r="HY166" s="92"/>
      <c r="HZ166" s="92"/>
      <c r="IA166" s="92"/>
      <c r="IB166" s="92"/>
      <c r="IC166" s="92"/>
      <c r="ID166" s="92"/>
      <c r="IE166" s="92"/>
      <c r="IF166" s="92"/>
      <c r="IG166" s="92"/>
      <c r="IH166" s="92"/>
      <c r="II166" s="92"/>
      <c r="IJ166" s="92"/>
      <c r="IK166" s="92"/>
    </row>
    <row r="167" spans="1:245">
      <c r="A167" s="6">
        <v>165</v>
      </c>
      <c r="B167" s="6">
        <v>3</v>
      </c>
      <c r="C167" s="6"/>
      <c r="D167" s="6" t="s">
        <v>52</v>
      </c>
      <c r="E167" s="6">
        <v>1</v>
      </c>
      <c r="F167" s="6">
        <v>0</v>
      </c>
      <c r="G167" s="6">
        <v>1</v>
      </c>
      <c r="H167" s="6"/>
      <c r="I167" s="6"/>
      <c r="J167" s="6"/>
      <c r="K167" s="6"/>
      <c r="L167" s="8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23">
        <v>0</v>
      </c>
      <c r="AF167" s="23"/>
      <c r="AG167" s="10">
        <v>45.5</v>
      </c>
      <c r="AH167" s="11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8">
        <v>1</v>
      </c>
      <c r="BF167" s="9"/>
      <c r="BG167" s="9"/>
      <c r="BH167" s="9">
        <v>1</v>
      </c>
      <c r="BI167" s="9"/>
      <c r="BJ167" s="9"/>
      <c r="BK167" s="9">
        <v>1</v>
      </c>
      <c r="BL167" s="9"/>
      <c r="BM167" s="9"/>
      <c r="BN167" s="9"/>
      <c r="BO167" s="9">
        <v>1</v>
      </c>
      <c r="BP167" s="9"/>
      <c r="BQ167" s="9"/>
      <c r="BR167" s="9"/>
      <c r="BS167" s="9"/>
      <c r="BT167" s="9"/>
      <c r="BU167" s="9"/>
      <c r="BV167" s="9">
        <v>1</v>
      </c>
      <c r="BW167" s="9">
        <v>1</v>
      </c>
      <c r="BX167" s="9">
        <v>1</v>
      </c>
      <c r="BY167" s="9"/>
      <c r="BZ167" s="9"/>
      <c r="CA167" s="9"/>
      <c r="CB167" s="8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8"/>
      <c r="CZ167" s="11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8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12"/>
      <c r="ES167" s="92"/>
      <c r="ET167" s="92"/>
      <c r="EU167" s="92"/>
      <c r="EV167" s="92"/>
      <c r="EW167" s="92"/>
      <c r="EX167" s="92"/>
      <c r="EY167" s="92"/>
      <c r="EZ167" s="92"/>
      <c r="FA167" s="92"/>
      <c r="FB167" s="92"/>
      <c r="FC167" s="92"/>
      <c r="FD167" s="92"/>
      <c r="FE167" s="92"/>
      <c r="FF167" s="92"/>
      <c r="FG167" s="92"/>
      <c r="FH167" s="92"/>
      <c r="FI167" s="92"/>
      <c r="FJ167" s="92"/>
      <c r="FK167" s="92"/>
      <c r="FL167" s="92"/>
      <c r="FM167" s="92"/>
      <c r="FN167" s="92"/>
      <c r="FO167" s="92"/>
      <c r="FP167" s="92"/>
      <c r="FQ167" s="92"/>
      <c r="FR167" s="92"/>
      <c r="FS167" s="92"/>
      <c r="FT167" s="92"/>
      <c r="FU167" s="92"/>
      <c r="FV167" s="92"/>
      <c r="FW167" s="92"/>
      <c r="FX167" s="92"/>
      <c r="FY167" s="92"/>
      <c r="FZ167" s="92"/>
      <c r="GA167" s="92"/>
      <c r="GB167" s="92"/>
      <c r="GC167" s="92"/>
      <c r="GD167" s="92"/>
      <c r="GE167" s="92"/>
      <c r="GF167" s="92"/>
      <c r="GG167" s="92"/>
      <c r="GH167" s="92"/>
      <c r="GI167" s="92"/>
      <c r="GJ167" s="92"/>
      <c r="GK167" s="92"/>
      <c r="GL167" s="92"/>
      <c r="GM167" s="92"/>
      <c r="GN167" s="92"/>
      <c r="GO167" s="92"/>
      <c r="GP167" s="92"/>
      <c r="GQ167" s="92"/>
      <c r="GR167" s="92"/>
      <c r="GS167" s="92"/>
      <c r="GT167" s="92"/>
      <c r="GU167" s="92"/>
      <c r="GV167" s="92"/>
      <c r="GW167" s="92"/>
      <c r="GX167" s="92"/>
      <c r="GY167" s="92"/>
      <c r="GZ167" s="92"/>
      <c r="HA167" s="92"/>
      <c r="HB167" s="92"/>
      <c r="HC167" s="92"/>
      <c r="HD167" s="92"/>
      <c r="HE167" s="92"/>
      <c r="HF167" s="92"/>
      <c r="HG167" s="92"/>
      <c r="HH167" s="92"/>
      <c r="HI167" s="92"/>
      <c r="HJ167" s="92"/>
      <c r="HK167" s="92"/>
      <c r="HL167" s="92"/>
      <c r="HM167" s="92"/>
      <c r="HN167" s="92"/>
      <c r="HO167" s="92"/>
      <c r="HP167" s="92"/>
      <c r="HQ167" s="92"/>
      <c r="HR167" s="92"/>
      <c r="HS167" s="92"/>
      <c r="HT167" s="92"/>
      <c r="HU167" s="92"/>
      <c r="HV167" s="92"/>
      <c r="HW167" s="92"/>
      <c r="HX167" s="92"/>
      <c r="HY167" s="92"/>
      <c r="HZ167" s="92"/>
      <c r="IA167" s="92"/>
      <c r="IB167" s="92"/>
      <c r="IC167" s="92"/>
      <c r="ID167" s="92"/>
      <c r="IE167" s="92"/>
      <c r="IF167" s="92"/>
      <c r="IG167" s="92"/>
      <c r="IH167" s="92"/>
      <c r="II167" s="92"/>
      <c r="IJ167" s="92"/>
      <c r="IK167" s="92"/>
    </row>
    <row r="168" spans="1:245">
      <c r="A168" s="6">
        <v>166</v>
      </c>
      <c r="B168" s="6">
        <v>3</v>
      </c>
      <c r="C168" s="6"/>
      <c r="D168" s="6" t="s">
        <v>52</v>
      </c>
      <c r="E168" s="6">
        <v>0</v>
      </c>
      <c r="F168" s="6">
        <v>1</v>
      </c>
      <c r="G168" s="6">
        <v>1</v>
      </c>
      <c r="H168" s="6"/>
      <c r="I168" s="6"/>
      <c r="J168" s="6"/>
      <c r="K168" s="6"/>
      <c r="L168" s="8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23">
        <v>0</v>
      </c>
      <c r="AF168" s="23"/>
      <c r="AG168" s="10">
        <v>45.8</v>
      </c>
      <c r="AH168" s="11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8"/>
      <c r="BF168" s="9"/>
      <c r="BG168" s="9"/>
      <c r="BH168" s="9"/>
      <c r="BI168" s="9"/>
      <c r="BJ168" s="9"/>
      <c r="BK168" s="9"/>
      <c r="BL168" s="9"/>
      <c r="BM168" s="9"/>
      <c r="BN168" s="9">
        <v>1</v>
      </c>
      <c r="BO168" s="9"/>
      <c r="BP168" s="9"/>
      <c r="BQ168" s="9"/>
      <c r="BR168" s="9"/>
      <c r="BS168" s="9"/>
      <c r="BT168" s="9">
        <v>1</v>
      </c>
      <c r="BU168" s="9"/>
      <c r="BV168" s="9"/>
      <c r="BW168" s="9"/>
      <c r="BX168" s="9"/>
      <c r="BY168" s="9"/>
      <c r="BZ168" s="9"/>
      <c r="CA168" s="9"/>
      <c r="CB168" s="8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8"/>
      <c r="CZ168" s="11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8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12"/>
      <c r="ES168" s="92"/>
      <c r="ET168" s="92"/>
      <c r="EU168" s="92"/>
      <c r="EV168" s="92"/>
      <c r="EW168" s="92"/>
      <c r="EX168" s="92"/>
      <c r="EY168" s="92"/>
      <c r="EZ168" s="92"/>
      <c r="FA168" s="92"/>
      <c r="FB168" s="92"/>
      <c r="FC168" s="92"/>
      <c r="FD168" s="92"/>
      <c r="FE168" s="92"/>
      <c r="FF168" s="92"/>
      <c r="FG168" s="92"/>
      <c r="FH168" s="92"/>
      <c r="FI168" s="92"/>
      <c r="FJ168" s="92"/>
      <c r="FK168" s="92"/>
      <c r="FL168" s="92"/>
      <c r="FM168" s="92"/>
      <c r="FN168" s="92"/>
      <c r="FO168" s="92"/>
      <c r="FP168" s="92"/>
      <c r="FQ168" s="92"/>
      <c r="FR168" s="92"/>
      <c r="FS168" s="92"/>
      <c r="FT168" s="92"/>
      <c r="FU168" s="92"/>
      <c r="FV168" s="92"/>
      <c r="FW168" s="92"/>
      <c r="FX168" s="92"/>
      <c r="FY168" s="92"/>
      <c r="FZ168" s="92"/>
      <c r="GA168" s="92"/>
      <c r="GB168" s="92"/>
      <c r="GC168" s="92"/>
      <c r="GD168" s="92"/>
      <c r="GE168" s="92"/>
      <c r="GF168" s="92"/>
      <c r="GG168" s="92"/>
      <c r="GH168" s="92"/>
      <c r="GI168" s="92"/>
      <c r="GJ168" s="92"/>
      <c r="GK168" s="92"/>
      <c r="GL168" s="92"/>
      <c r="GM168" s="92"/>
      <c r="GN168" s="92"/>
      <c r="GO168" s="92"/>
      <c r="GP168" s="92"/>
      <c r="GQ168" s="92"/>
      <c r="GR168" s="92"/>
      <c r="GS168" s="92"/>
      <c r="GT168" s="92"/>
      <c r="GU168" s="92"/>
      <c r="GV168" s="92"/>
      <c r="GW168" s="92"/>
      <c r="GX168" s="92"/>
      <c r="GY168" s="92"/>
      <c r="GZ168" s="92"/>
      <c r="HA168" s="92"/>
      <c r="HB168" s="92"/>
      <c r="HC168" s="92"/>
      <c r="HD168" s="92"/>
      <c r="HE168" s="92"/>
      <c r="HF168" s="92"/>
      <c r="HG168" s="92"/>
      <c r="HH168" s="92"/>
      <c r="HI168" s="92"/>
      <c r="HJ168" s="92"/>
      <c r="HK168" s="92"/>
      <c r="HL168" s="92"/>
      <c r="HM168" s="92"/>
      <c r="HN168" s="92"/>
      <c r="HO168" s="92"/>
      <c r="HP168" s="92"/>
      <c r="HQ168" s="92"/>
      <c r="HR168" s="92"/>
      <c r="HS168" s="92"/>
      <c r="HT168" s="92"/>
      <c r="HU168" s="92"/>
      <c r="HV168" s="92"/>
      <c r="HW168" s="92"/>
      <c r="HX168" s="92"/>
      <c r="HY168" s="92"/>
      <c r="HZ168" s="92"/>
      <c r="IA168" s="92"/>
      <c r="IB168" s="92"/>
      <c r="IC168" s="92"/>
      <c r="ID168" s="92"/>
      <c r="IE168" s="92"/>
      <c r="IF168" s="92"/>
      <c r="IG168" s="92"/>
      <c r="IH168" s="92"/>
      <c r="II168" s="92"/>
      <c r="IJ168" s="92"/>
      <c r="IK168" s="92"/>
    </row>
    <row r="169" spans="1:245">
      <c r="A169" s="6">
        <v>167</v>
      </c>
      <c r="B169" s="6">
        <v>2</v>
      </c>
      <c r="C169" s="6"/>
      <c r="D169" s="6" t="s">
        <v>52</v>
      </c>
      <c r="E169" s="6">
        <v>1</v>
      </c>
      <c r="F169" s="6">
        <v>0</v>
      </c>
      <c r="G169" s="6">
        <v>1</v>
      </c>
      <c r="H169" s="6"/>
      <c r="I169" s="6"/>
      <c r="J169" s="6"/>
      <c r="K169" s="6"/>
      <c r="L169" s="8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23">
        <v>0</v>
      </c>
      <c r="AF169" s="23"/>
      <c r="AG169" s="10">
        <v>33.65</v>
      </c>
      <c r="AH169" s="11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8">
        <v>1</v>
      </c>
      <c r="BF169" s="9"/>
      <c r="BG169" s="9"/>
      <c r="BH169" s="9">
        <v>1</v>
      </c>
      <c r="BI169" s="9"/>
      <c r="BJ169" s="9"/>
      <c r="BK169" s="9"/>
      <c r="BL169" s="9"/>
      <c r="BM169" s="9"/>
      <c r="BN169" s="9"/>
      <c r="BO169" s="9"/>
      <c r="BP169" s="9"/>
      <c r="BQ169" s="9">
        <v>1</v>
      </c>
      <c r="BR169" s="9">
        <v>1</v>
      </c>
      <c r="BS169" s="9"/>
      <c r="BT169" s="9"/>
      <c r="BU169" s="9">
        <v>1</v>
      </c>
      <c r="BV169" s="9"/>
      <c r="BW169" s="9"/>
      <c r="BX169" s="9"/>
      <c r="BY169" s="9"/>
      <c r="BZ169" s="9"/>
      <c r="CA169" s="9"/>
      <c r="CB169" s="8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8"/>
      <c r="CZ169" s="11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8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12"/>
      <c r="ES169" s="92"/>
      <c r="ET169" s="92"/>
      <c r="EU169" s="92"/>
      <c r="EV169" s="92"/>
      <c r="EW169" s="92"/>
      <c r="EX169" s="92"/>
      <c r="EY169" s="92"/>
      <c r="EZ169" s="92"/>
      <c r="FA169" s="92"/>
      <c r="FB169" s="92"/>
      <c r="FC169" s="92"/>
      <c r="FD169" s="92"/>
      <c r="FE169" s="92"/>
      <c r="FF169" s="92"/>
      <c r="FG169" s="92"/>
      <c r="FH169" s="92"/>
      <c r="FI169" s="92"/>
      <c r="FJ169" s="92"/>
      <c r="FK169" s="92"/>
      <c r="FL169" s="92"/>
      <c r="FM169" s="92"/>
      <c r="FN169" s="92"/>
      <c r="FO169" s="92"/>
      <c r="FP169" s="92"/>
      <c r="FQ169" s="92"/>
      <c r="FR169" s="92"/>
      <c r="FS169" s="92"/>
      <c r="FT169" s="92"/>
      <c r="FU169" s="92"/>
      <c r="FV169" s="92"/>
      <c r="FW169" s="92"/>
      <c r="FX169" s="92"/>
      <c r="FY169" s="92"/>
      <c r="FZ169" s="92"/>
      <c r="GA169" s="92"/>
      <c r="GB169" s="92"/>
      <c r="GC169" s="92"/>
      <c r="GD169" s="92"/>
      <c r="GE169" s="92"/>
      <c r="GF169" s="92"/>
      <c r="GG169" s="92"/>
      <c r="GH169" s="92"/>
      <c r="GI169" s="92"/>
      <c r="GJ169" s="92"/>
      <c r="GK169" s="92"/>
      <c r="GL169" s="92"/>
      <c r="GM169" s="92"/>
      <c r="GN169" s="92"/>
      <c r="GO169" s="92"/>
      <c r="GP169" s="92"/>
      <c r="GQ169" s="92"/>
      <c r="GR169" s="92"/>
      <c r="GS169" s="92"/>
      <c r="GT169" s="92"/>
      <c r="GU169" s="92"/>
      <c r="GV169" s="92"/>
      <c r="GW169" s="92"/>
      <c r="GX169" s="92"/>
      <c r="GY169" s="92"/>
      <c r="GZ169" s="92"/>
      <c r="HA169" s="92"/>
      <c r="HB169" s="92"/>
      <c r="HC169" s="92"/>
      <c r="HD169" s="92"/>
      <c r="HE169" s="92"/>
      <c r="HF169" s="92"/>
      <c r="HG169" s="92"/>
      <c r="HH169" s="92"/>
      <c r="HI169" s="92"/>
      <c r="HJ169" s="92"/>
      <c r="HK169" s="92"/>
      <c r="HL169" s="92"/>
      <c r="HM169" s="92"/>
      <c r="HN169" s="92"/>
      <c r="HO169" s="92"/>
      <c r="HP169" s="92"/>
      <c r="HQ169" s="92"/>
      <c r="HR169" s="92"/>
      <c r="HS169" s="92"/>
      <c r="HT169" s="92"/>
      <c r="HU169" s="92"/>
      <c r="HV169" s="92"/>
      <c r="HW169" s="92"/>
      <c r="HX169" s="92"/>
      <c r="HY169" s="92"/>
      <c r="HZ169" s="92"/>
      <c r="IA169" s="92"/>
      <c r="IB169" s="92"/>
      <c r="IC169" s="92"/>
      <c r="ID169" s="92"/>
      <c r="IE169" s="92"/>
      <c r="IF169" s="92"/>
      <c r="IG169" s="92"/>
      <c r="IH169" s="92"/>
      <c r="II169" s="92"/>
      <c r="IJ169" s="92"/>
      <c r="IK169" s="92"/>
    </row>
    <row r="170" spans="1:245">
      <c r="A170" s="61">
        <v>168</v>
      </c>
      <c r="B170" s="61">
        <v>2</v>
      </c>
      <c r="C170" s="61"/>
      <c r="D170" s="68" t="s">
        <v>60</v>
      </c>
      <c r="E170" s="61">
        <v>1</v>
      </c>
      <c r="F170" s="61">
        <v>0</v>
      </c>
      <c r="G170" s="61">
        <v>1</v>
      </c>
      <c r="H170" s="61">
        <v>1</v>
      </c>
      <c r="I170" s="61" t="s">
        <v>82</v>
      </c>
      <c r="J170" s="61"/>
      <c r="K170" s="61"/>
      <c r="L170" s="62">
        <v>5</v>
      </c>
      <c r="M170" s="63">
        <v>6</v>
      </c>
      <c r="N170" s="63">
        <v>11</v>
      </c>
      <c r="O170" s="63">
        <v>12</v>
      </c>
      <c r="P170" s="63">
        <v>10</v>
      </c>
      <c r="Q170" s="63">
        <v>17</v>
      </c>
      <c r="R170" s="63">
        <v>18</v>
      </c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4">
        <v>7</v>
      </c>
      <c r="AF170" s="64">
        <v>18</v>
      </c>
      <c r="AG170" s="65">
        <v>354.6</v>
      </c>
      <c r="AH170" s="66"/>
      <c r="AI170" s="63"/>
      <c r="AJ170" s="63"/>
      <c r="AK170" s="63"/>
      <c r="AL170" s="63">
        <v>59.17</v>
      </c>
      <c r="AM170" s="63">
        <v>90.75</v>
      </c>
      <c r="AN170" s="63"/>
      <c r="AO170" s="63"/>
      <c r="AP170" s="63"/>
      <c r="AQ170" s="63">
        <v>26.7</v>
      </c>
      <c r="AR170" s="63">
        <v>45.95</v>
      </c>
      <c r="AS170" s="63">
        <v>7.31</v>
      </c>
      <c r="AT170" s="63"/>
      <c r="AU170" s="63"/>
      <c r="AV170" s="63"/>
      <c r="AW170" s="63"/>
      <c r="AX170" s="63">
        <v>48.22</v>
      </c>
      <c r="AY170" s="63">
        <v>30</v>
      </c>
      <c r="AZ170" s="63"/>
      <c r="BA170" s="63"/>
      <c r="BB170" s="63"/>
      <c r="BC170" s="63"/>
      <c r="BD170" s="63"/>
      <c r="BE170" s="62"/>
      <c r="BF170" s="63"/>
      <c r="BG170" s="63"/>
      <c r="BH170" s="63">
        <v>1</v>
      </c>
      <c r="BI170" s="63"/>
      <c r="BJ170" s="63"/>
      <c r="BK170" s="63">
        <v>1</v>
      </c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>
        <v>1</v>
      </c>
      <c r="BX170" s="63"/>
      <c r="BY170" s="63"/>
      <c r="BZ170" s="63"/>
      <c r="CA170" s="63"/>
      <c r="CB170" s="62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2"/>
      <c r="CZ170" s="66"/>
      <c r="DA170" s="63"/>
      <c r="DB170" s="63"/>
      <c r="DC170" s="63"/>
      <c r="DD170" s="63">
        <v>1</v>
      </c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2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7"/>
      <c r="ES170" s="92"/>
      <c r="ET170" s="92"/>
      <c r="EU170" s="92"/>
      <c r="EV170" s="92"/>
      <c r="EW170" s="92"/>
      <c r="EX170" s="92"/>
      <c r="EY170" s="92"/>
      <c r="EZ170" s="92"/>
      <c r="FA170" s="92"/>
      <c r="FB170" s="92"/>
      <c r="FC170" s="92"/>
      <c r="FD170" s="92"/>
      <c r="FE170" s="92"/>
      <c r="FF170" s="92"/>
      <c r="FG170" s="92"/>
      <c r="FH170" s="92"/>
      <c r="FI170" s="92"/>
      <c r="FJ170" s="92"/>
      <c r="FK170" s="92"/>
      <c r="FL170" s="92"/>
      <c r="FM170" s="92"/>
      <c r="FN170" s="92"/>
      <c r="FO170" s="92"/>
      <c r="FP170" s="92"/>
      <c r="FQ170" s="92"/>
      <c r="FR170" s="92"/>
      <c r="FS170" s="92"/>
      <c r="FT170" s="92"/>
      <c r="FU170" s="92"/>
      <c r="FV170" s="92"/>
      <c r="FW170" s="92"/>
      <c r="FX170" s="92"/>
      <c r="FY170" s="92"/>
      <c r="FZ170" s="92"/>
      <c r="GA170" s="92"/>
      <c r="GB170" s="92"/>
      <c r="GC170" s="92"/>
      <c r="GD170" s="92"/>
      <c r="GE170" s="92"/>
      <c r="GF170" s="92"/>
      <c r="GG170" s="92"/>
      <c r="GH170" s="92"/>
      <c r="GI170" s="92"/>
      <c r="GJ170" s="92"/>
      <c r="GK170" s="92"/>
      <c r="GL170" s="92"/>
      <c r="GM170" s="92"/>
      <c r="GN170" s="92"/>
      <c r="GO170" s="92"/>
      <c r="GP170" s="92"/>
      <c r="GQ170" s="92"/>
      <c r="GR170" s="92"/>
      <c r="GS170" s="92"/>
      <c r="GT170" s="92"/>
      <c r="GU170" s="92"/>
      <c r="GV170" s="92"/>
      <c r="GW170" s="92"/>
      <c r="GX170" s="92"/>
      <c r="GY170" s="92"/>
      <c r="GZ170" s="92"/>
      <c r="HA170" s="92"/>
      <c r="HB170" s="92"/>
      <c r="HC170" s="92"/>
      <c r="HD170" s="92"/>
      <c r="HE170" s="92"/>
      <c r="HF170" s="92"/>
      <c r="HG170" s="92"/>
      <c r="HH170" s="92"/>
      <c r="HI170" s="92"/>
      <c r="HJ170" s="92"/>
      <c r="HK170" s="92"/>
      <c r="HL170" s="92"/>
      <c r="HM170" s="92"/>
      <c r="HN170" s="92"/>
      <c r="HO170" s="92"/>
      <c r="HP170" s="92"/>
      <c r="HQ170" s="92"/>
      <c r="HR170" s="92"/>
      <c r="HS170" s="92"/>
      <c r="HT170" s="92"/>
      <c r="HU170" s="92"/>
      <c r="HV170" s="92"/>
      <c r="HW170" s="92"/>
      <c r="HX170" s="92"/>
      <c r="HY170" s="92"/>
      <c r="HZ170" s="92"/>
      <c r="IA170" s="92"/>
      <c r="IB170" s="92"/>
      <c r="IC170" s="92"/>
      <c r="ID170" s="92"/>
      <c r="IE170" s="92"/>
      <c r="IF170" s="92"/>
      <c r="IG170" s="92"/>
      <c r="IH170" s="92"/>
      <c r="II170" s="92"/>
      <c r="IJ170" s="92"/>
      <c r="IK170" s="92"/>
    </row>
    <row r="171" spans="1:245">
      <c r="A171" s="6">
        <v>169</v>
      </c>
      <c r="B171" s="6">
        <v>2</v>
      </c>
      <c r="C171" s="6"/>
      <c r="D171" s="6" t="s">
        <v>52</v>
      </c>
      <c r="E171" s="6">
        <v>1</v>
      </c>
      <c r="F171" s="6">
        <v>0</v>
      </c>
      <c r="G171" s="6">
        <v>1</v>
      </c>
      <c r="H171" s="6"/>
      <c r="I171" s="6"/>
      <c r="J171" s="6"/>
      <c r="K171" s="6"/>
      <c r="L171" s="8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23">
        <v>0</v>
      </c>
      <c r="AF171" s="23"/>
      <c r="AG171" s="10">
        <v>42</v>
      </c>
      <c r="AH171" s="11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8"/>
      <c r="BF171" s="9"/>
      <c r="BG171" s="9"/>
      <c r="BH171" s="9"/>
      <c r="BI171" s="9"/>
      <c r="BJ171" s="9"/>
      <c r="BK171" s="9">
        <v>1</v>
      </c>
      <c r="BL171" s="9">
        <v>1</v>
      </c>
      <c r="BM171" s="9"/>
      <c r="BN171" s="9"/>
      <c r="BO171" s="9">
        <v>1</v>
      </c>
      <c r="BP171" s="9">
        <v>1</v>
      </c>
      <c r="BQ171" s="9">
        <v>1</v>
      </c>
      <c r="BR171" s="9"/>
      <c r="BS171" s="9">
        <v>1</v>
      </c>
      <c r="BT171" s="9"/>
      <c r="BU171" s="9">
        <v>1</v>
      </c>
      <c r="BV171" s="9"/>
      <c r="BW171" s="9"/>
      <c r="BX171" s="9">
        <v>1</v>
      </c>
      <c r="BY171" s="9"/>
      <c r="BZ171" s="9"/>
      <c r="CA171" s="9"/>
      <c r="CB171" s="8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8"/>
      <c r="CZ171" s="11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8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12"/>
      <c r="ES171" s="92"/>
      <c r="ET171" s="92"/>
      <c r="EU171" s="92"/>
      <c r="EV171" s="92"/>
      <c r="EW171" s="92"/>
      <c r="EX171" s="92"/>
      <c r="EY171" s="92"/>
      <c r="EZ171" s="92"/>
      <c r="FA171" s="92"/>
      <c r="FB171" s="92"/>
      <c r="FC171" s="92"/>
      <c r="FD171" s="92"/>
      <c r="FE171" s="92"/>
      <c r="FF171" s="92"/>
      <c r="FG171" s="92"/>
      <c r="FH171" s="92"/>
      <c r="FI171" s="92"/>
      <c r="FJ171" s="92"/>
      <c r="FK171" s="92"/>
      <c r="FL171" s="92"/>
      <c r="FM171" s="92"/>
      <c r="FN171" s="92"/>
      <c r="FO171" s="92"/>
      <c r="FP171" s="92"/>
      <c r="FQ171" s="92"/>
      <c r="FR171" s="92"/>
      <c r="FS171" s="92"/>
      <c r="FT171" s="92"/>
      <c r="FU171" s="92"/>
      <c r="FV171" s="92"/>
      <c r="FW171" s="92"/>
      <c r="FX171" s="92"/>
      <c r="FY171" s="92"/>
      <c r="FZ171" s="92"/>
      <c r="GA171" s="92"/>
      <c r="GB171" s="92"/>
      <c r="GC171" s="92"/>
      <c r="GD171" s="92"/>
      <c r="GE171" s="92"/>
      <c r="GF171" s="92"/>
      <c r="GG171" s="92"/>
      <c r="GH171" s="92"/>
      <c r="GI171" s="92"/>
      <c r="GJ171" s="92"/>
      <c r="GK171" s="92"/>
      <c r="GL171" s="92"/>
      <c r="GM171" s="92"/>
      <c r="GN171" s="92"/>
      <c r="GO171" s="92"/>
      <c r="GP171" s="92"/>
      <c r="GQ171" s="92"/>
      <c r="GR171" s="92"/>
      <c r="GS171" s="92"/>
      <c r="GT171" s="92"/>
      <c r="GU171" s="92"/>
      <c r="GV171" s="92"/>
      <c r="GW171" s="92"/>
      <c r="GX171" s="92"/>
      <c r="GY171" s="92"/>
      <c r="GZ171" s="92"/>
      <c r="HA171" s="92"/>
      <c r="HB171" s="92"/>
      <c r="HC171" s="92"/>
      <c r="HD171" s="92"/>
      <c r="HE171" s="92"/>
      <c r="HF171" s="92"/>
      <c r="HG171" s="92"/>
      <c r="HH171" s="92"/>
      <c r="HI171" s="92"/>
      <c r="HJ171" s="92"/>
      <c r="HK171" s="92"/>
      <c r="HL171" s="92"/>
      <c r="HM171" s="92"/>
      <c r="HN171" s="92"/>
      <c r="HO171" s="92"/>
      <c r="HP171" s="92"/>
      <c r="HQ171" s="92"/>
      <c r="HR171" s="92"/>
      <c r="HS171" s="92"/>
      <c r="HT171" s="92"/>
      <c r="HU171" s="92"/>
      <c r="HV171" s="92"/>
      <c r="HW171" s="92"/>
      <c r="HX171" s="92"/>
      <c r="HY171" s="92"/>
      <c r="HZ171" s="92"/>
      <c r="IA171" s="92"/>
      <c r="IB171" s="92"/>
      <c r="IC171" s="92"/>
      <c r="ID171" s="92"/>
      <c r="IE171" s="92"/>
      <c r="IF171" s="92"/>
      <c r="IG171" s="92"/>
      <c r="IH171" s="92"/>
      <c r="II171" s="92"/>
      <c r="IJ171" s="92"/>
      <c r="IK171" s="92"/>
    </row>
    <row r="172" spans="1:245">
      <c r="A172" s="4">
        <v>170</v>
      </c>
      <c r="B172" s="4">
        <v>2</v>
      </c>
      <c r="C172" s="4"/>
      <c r="D172" s="4" t="s">
        <v>71</v>
      </c>
      <c r="E172" s="4">
        <v>1</v>
      </c>
      <c r="F172" s="4">
        <v>0</v>
      </c>
      <c r="G172" s="4">
        <v>1</v>
      </c>
      <c r="H172" s="4">
        <v>0</v>
      </c>
      <c r="I172" s="4"/>
      <c r="J172" s="4"/>
      <c r="K172" s="4"/>
      <c r="L172" s="1">
        <v>10</v>
      </c>
      <c r="AE172" s="22">
        <v>1</v>
      </c>
      <c r="AF172" s="22">
        <v>10</v>
      </c>
      <c r="AG172" s="5">
        <v>118.6</v>
      </c>
      <c r="AH172" s="2"/>
      <c r="AQ172">
        <v>82.19</v>
      </c>
      <c r="BE172" s="1"/>
      <c r="BJ172">
        <v>1</v>
      </c>
      <c r="BK172" s="14">
        <v>1</v>
      </c>
      <c r="BR172">
        <v>1</v>
      </c>
      <c r="CB172" s="1"/>
      <c r="CY172" s="1"/>
      <c r="CZ172" s="2"/>
      <c r="DV172" s="1"/>
      <c r="ER172" s="3"/>
      <c r="ES172" s="73">
        <v>170</v>
      </c>
      <c r="ET172" s="74" t="s">
        <v>251</v>
      </c>
      <c r="EU172" s="75" t="s">
        <v>189</v>
      </c>
      <c r="EV172" s="76" t="s">
        <v>204</v>
      </c>
      <c r="EW172" s="77" t="s">
        <v>220</v>
      </c>
      <c r="EX172" s="74" t="s">
        <v>206</v>
      </c>
      <c r="EY172" s="78" t="s">
        <v>207</v>
      </c>
      <c r="EZ172" s="78">
        <v>2</v>
      </c>
      <c r="FA172" s="82"/>
      <c r="FB172" s="82"/>
      <c r="FC172" s="82"/>
      <c r="FD172" s="82">
        <v>1</v>
      </c>
      <c r="FE172" s="82"/>
      <c r="FF172" s="82"/>
      <c r="FG172" s="82"/>
      <c r="FH172" s="82"/>
      <c r="FI172" s="82"/>
      <c r="FJ172" s="82"/>
      <c r="FK172" s="77" t="s">
        <v>194</v>
      </c>
      <c r="FL172" s="77"/>
      <c r="FM172" s="79" t="s">
        <v>194</v>
      </c>
      <c r="FN172" s="79" t="s">
        <v>214</v>
      </c>
      <c r="FO172" s="79"/>
      <c r="FP172" s="78">
        <v>1</v>
      </c>
      <c r="FQ172" s="78"/>
      <c r="FR172" s="78"/>
      <c r="FS172" s="78"/>
      <c r="FT172" s="78">
        <v>1</v>
      </c>
      <c r="FU172" s="78"/>
      <c r="FV172" s="78"/>
      <c r="FW172" s="78"/>
      <c r="FX172" s="78">
        <v>1</v>
      </c>
      <c r="FY172" s="78"/>
      <c r="FZ172" s="78"/>
      <c r="GA172" s="78"/>
      <c r="GB172" s="78"/>
      <c r="GC172" s="78"/>
      <c r="GD172" s="78"/>
      <c r="GE172" s="78"/>
      <c r="GF172" s="78">
        <v>1</v>
      </c>
      <c r="GG172" s="78"/>
      <c r="GH172" s="78"/>
      <c r="GI172" s="78"/>
      <c r="GJ172" s="78"/>
      <c r="GK172" s="78"/>
      <c r="GL172" s="78"/>
      <c r="GM172" s="83"/>
      <c r="GN172" s="83"/>
      <c r="GO172" s="83"/>
      <c r="GP172" s="83"/>
      <c r="GQ172" s="83"/>
      <c r="GR172" s="83"/>
      <c r="GS172" s="83"/>
      <c r="GT172" s="83"/>
      <c r="GU172" s="83"/>
      <c r="GV172" s="83"/>
      <c r="GW172" s="83"/>
      <c r="GX172" s="83"/>
      <c r="GY172" s="83"/>
      <c r="GZ172" s="83"/>
      <c r="HA172" s="83"/>
      <c r="HB172" s="83"/>
      <c r="HC172" s="83"/>
      <c r="HD172" s="83"/>
      <c r="HE172" s="83">
        <v>1</v>
      </c>
      <c r="HF172" s="83"/>
      <c r="HG172" s="83"/>
      <c r="HH172" s="83"/>
      <c r="HI172" s="83">
        <v>1</v>
      </c>
      <c r="HJ172" s="76" t="s">
        <v>196</v>
      </c>
      <c r="HK172" s="76" t="s">
        <v>194</v>
      </c>
      <c r="HL172" s="76" t="s">
        <v>196</v>
      </c>
      <c r="HM172" s="76"/>
      <c r="HN172" s="76" t="s">
        <v>339</v>
      </c>
      <c r="HO172" s="76" t="s">
        <v>340</v>
      </c>
      <c r="HP172" s="75" t="s">
        <v>194</v>
      </c>
      <c r="HQ172" s="75" t="s">
        <v>215</v>
      </c>
      <c r="HR172" s="75"/>
      <c r="HS172" s="75"/>
      <c r="HT172" s="80">
        <v>4</v>
      </c>
      <c r="HU172" s="80"/>
      <c r="HV172" s="80"/>
      <c r="HW172" s="80"/>
      <c r="HX172" s="80"/>
      <c r="HY172" s="80">
        <v>1</v>
      </c>
      <c r="HZ172" s="80"/>
      <c r="IA172" s="80"/>
      <c r="IB172" s="80"/>
      <c r="IC172" s="80">
        <v>1</v>
      </c>
      <c r="ID172" s="80"/>
      <c r="IE172" s="80"/>
      <c r="IF172" s="80"/>
      <c r="IG172" s="80"/>
      <c r="IH172" s="80"/>
      <c r="II172" s="80"/>
      <c r="IJ172" s="81" t="s">
        <v>250</v>
      </c>
      <c r="IK172" s="81" t="s">
        <v>194</v>
      </c>
    </row>
    <row r="173" spans="1:245">
      <c r="A173" s="4">
        <v>171</v>
      </c>
      <c r="B173" s="4">
        <v>1</v>
      </c>
      <c r="C173" s="4"/>
      <c r="D173" s="4" t="s">
        <v>52</v>
      </c>
      <c r="E173" s="4">
        <v>1</v>
      </c>
      <c r="F173" s="4">
        <v>0</v>
      </c>
      <c r="G173" s="4">
        <v>1</v>
      </c>
      <c r="H173" s="4">
        <v>0</v>
      </c>
      <c r="I173" s="4"/>
      <c r="J173" s="4"/>
      <c r="K173" s="4"/>
      <c r="L173" s="1">
        <v>8</v>
      </c>
      <c r="M173">
        <v>17</v>
      </c>
      <c r="N173">
        <v>18</v>
      </c>
      <c r="AE173" s="21">
        <v>3</v>
      </c>
      <c r="AF173" s="21">
        <v>18</v>
      </c>
      <c r="AG173" s="5">
        <v>85.5</v>
      </c>
      <c r="AH173" s="2"/>
      <c r="AO173">
        <v>4.3600000000000003</v>
      </c>
      <c r="AX173">
        <v>3.44</v>
      </c>
      <c r="AY173">
        <v>34.450000000000003</v>
      </c>
      <c r="BE173" s="1"/>
      <c r="BH173">
        <v>1</v>
      </c>
      <c r="BM173">
        <v>1</v>
      </c>
      <c r="CB173" s="1"/>
      <c r="CY173" s="1"/>
      <c r="CZ173" s="2"/>
      <c r="DV173" s="1"/>
      <c r="ER173" s="3"/>
      <c r="ES173" s="73">
        <v>171</v>
      </c>
      <c r="ET173" s="74" t="s">
        <v>188</v>
      </c>
      <c r="EU173" s="75" t="s">
        <v>247</v>
      </c>
      <c r="EV173" s="76" t="s">
        <v>248</v>
      </c>
      <c r="EW173" s="77" t="s">
        <v>220</v>
      </c>
      <c r="EX173" s="74" t="s">
        <v>192</v>
      </c>
      <c r="EY173" s="78" t="s">
        <v>193</v>
      </c>
      <c r="EZ173" s="78">
        <v>1</v>
      </c>
      <c r="FA173" s="82"/>
      <c r="FB173" s="82">
        <v>1</v>
      </c>
      <c r="FC173" s="82"/>
      <c r="FD173" s="82"/>
      <c r="FE173" s="82"/>
      <c r="FF173" s="82"/>
      <c r="FG173" s="82"/>
      <c r="FH173" s="82"/>
      <c r="FI173" s="82"/>
      <c r="FJ173" s="82"/>
      <c r="FK173" s="77" t="s">
        <v>199</v>
      </c>
      <c r="FL173" s="84">
        <v>41518</v>
      </c>
      <c r="FM173" s="79" t="s">
        <v>199</v>
      </c>
      <c r="FN173" s="79"/>
      <c r="FO173" s="79"/>
      <c r="FP173" s="78"/>
      <c r="FQ173" s="78"/>
      <c r="FR173" s="78"/>
      <c r="FS173" s="78"/>
      <c r="FT173" s="78"/>
      <c r="FU173" s="78"/>
      <c r="FV173" s="78"/>
      <c r="FW173" s="78"/>
      <c r="FX173" s="78"/>
      <c r="FY173" s="78"/>
      <c r="FZ173" s="78"/>
      <c r="GA173" s="78">
        <v>1</v>
      </c>
      <c r="GB173" s="78"/>
      <c r="GC173" s="78"/>
      <c r="GD173" s="78"/>
      <c r="GE173" s="78"/>
      <c r="GF173" s="78"/>
      <c r="GG173" s="78"/>
      <c r="GH173" s="78"/>
      <c r="GI173" s="78"/>
      <c r="GJ173" s="78"/>
      <c r="GK173" s="78"/>
      <c r="GL173" s="78"/>
      <c r="GM173" s="83"/>
      <c r="GN173" s="83"/>
      <c r="GO173" s="83"/>
      <c r="GP173" s="83"/>
      <c r="GQ173" s="83"/>
      <c r="GR173" s="83"/>
      <c r="GS173" s="83"/>
      <c r="GT173" s="83">
        <v>1</v>
      </c>
      <c r="GU173" s="83"/>
      <c r="GV173" s="83"/>
      <c r="GW173" s="83">
        <v>1</v>
      </c>
      <c r="GX173" s="83"/>
      <c r="GY173" s="83"/>
      <c r="GZ173" s="83"/>
      <c r="HA173" s="83"/>
      <c r="HB173" s="83"/>
      <c r="HC173" s="83"/>
      <c r="HD173" s="83"/>
      <c r="HE173" s="83"/>
      <c r="HF173" s="83"/>
      <c r="HG173" s="83"/>
      <c r="HH173" s="83"/>
      <c r="HI173" s="83"/>
      <c r="HJ173" s="76" t="s">
        <v>196</v>
      </c>
      <c r="HK173" s="76" t="s">
        <v>194</v>
      </c>
      <c r="HL173" s="76" t="s">
        <v>196</v>
      </c>
      <c r="HM173" s="76"/>
      <c r="HN173" s="76"/>
      <c r="HO173" s="76"/>
      <c r="HP173" s="75" t="s">
        <v>199</v>
      </c>
      <c r="HQ173" s="75"/>
      <c r="HR173" s="75" t="s">
        <v>290</v>
      </c>
      <c r="HS173" s="75"/>
      <c r="HT173" s="80">
        <v>4</v>
      </c>
      <c r="HU173" s="80">
        <v>1</v>
      </c>
      <c r="HV173" s="80"/>
      <c r="HW173" s="80">
        <v>1</v>
      </c>
      <c r="HX173" s="80"/>
      <c r="HY173" s="80"/>
      <c r="HZ173" s="80"/>
      <c r="IA173" s="80"/>
      <c r="IB173" s="80"/>
      <c r="IC173" s="80">
        <v>1</v>
      </c>
      <c r="ID173" s="80"/>
      <c r="IE173" s="80"/>
      <c r="IF173" s="80"/>
      <c r="IG173" s="80">
        <v>1</v>
      </c>
      <c r="IH173" s="80"/>
      <c r="II173" s="80"/>
      <c r="IJ173" s="81" t="s">
        <v>201</v>
      </c>
      <c r="IK173" s="81" t="s">
        <v>199</v>
      </c>
    </row>
    <row r="174" spans="1:245">
      <c r="A174" s="4">
        <v>172</v>
      </c>
      <c r="B174" s="4">
        <v>2</v>
      </c>
      <c r="C174" s="4"/>
      <c r="D174" s="4" t="s">
        <v>52</v>
      </c>
      <c r="E174" s="4">
        <v>0</v>
      </c>
      <c r="F174" s="4">
        <v>1</v>
      </c>
      <c r="G174" s="4">
        <v>1</v>
      </c>
      <c r="H174" s="4">
        <v>0</v>
      </c>
      <c r="I174" s="4"/>
      <c r="J174" s="4"/>
      <c r="K174" s="4"/>
      <c r="L174" s="1">
        <v>17</v>
      </c>
      <c r="M174">
        <v>10</v>
      </c>
      <c r="N174">
        <v>7</v>
      </c>
      <c r="AE174" s="22">
        <v>3</v>
      </c>
      <c r="AF174" s="22">
        <v>7</v>
      </c>
      <c r="AG174" s="5">
        <v>74</v>
      </c>
      <c r="AH174" s="2"/>
      <c r="AN174">
        <v>1.95</v>
      </c>
      <c r="AQ174">
        <v>13.29</v>
      </c>
      <c r="AX174">
        <v>13.3</v>
      </c>
      <c r="BE174" s="1"/>
      <c r="CB174" s="1"/>
      <c r="CY174" s="1"/>
      <c r="CZ174" s="2"/>
      <c r="DV174" s="1"/>
      <c r="ER174" s="3"/>
      <c r="ES174" s="73">
        <v>172</v>
      </c>
      <c r="ET174" s="74" t="s">
        <v>188</v>
      </c>
      <c r="EU174" s="75" t="s">
        <v>211</v>
      </c>
      <c r="EV174" s="76" t="s">
        <v>244</v>
      </c>
      <c r="EW174" s="77" t="s">
        <v>191</v>
      </c>
      <c r="EX174" s="74" t="s">
        <v>206</v>
      </c>
      <c r="EY174" s="78" t="s">
        <v>207</v>
      </c>
      <c r="EZ174" s="78">
        <v>1</v>
      </c>
      <c r="FA174" s="82"/>
      <c r="FB174" s="82"/>
      <c r="FC174" s="82"/>
      <c r="FD174" s="82">
        <v>1</v>
      </c>
      <c r="FE174" s="82"/>
      <c r="FF174" s="82"/>
      <c r="FG174" s="82"/>
      <c r="FH174" s="82"/>
      <c r="FI174" s="82"/>
      <c r="FJ174" s="82"/>
      <c r="FK174" s="77" t="s">
        <v>194</v>
      </c>
      <c r="FL174" s="77"/>
      <c r="FM174" s="79" t="s">
        <v>199</v>
      </c>
      <c r="FN174" s="79"/>
      <c r="FO174" s="79"/>
      <c r="FP174" s="78"/>
      <c r="FQ174" s="78"/>
      <c r="FR174" s="78"/>
      <c r="FS174" s="78"/>
      <c r="FT174" s="78"/>
      <c r="FU174" s="78"/>
      <c r="FV174" s="78"/>
      <c r="FW174" s="78"/>
      <c r="FX174" s="78"/>
      <c r="FY174" s="78"/>
      <c r="FZ174" s="78"/>
      <c r="GA174" s="78"/>
      <c r="GB174" s="78"/>
      <c r="GC174" s="78">
        <v>1</v>
      </c>
      <c r="GD174" s="78"/>
      <c r="GE174" s="78"/>
      <c r="GF174" s="78"/>
      <c r="GG174" s="78"/>
      <c r="GH174" s="78"/>
      <c r="GI174" s="78"/>
      <c r="GJ174" s="78"/>
      <c r="GK174" s="78"/>
      <c r="GL174" s="78"/>
      <c r="GM174" s="83"/>
      <c r="GN174" s="83"/>
      <c r="GO174" s="83"/>
      <c r="GP174" s="83"/>
      <c r="GQ174" s="83"/>
      <c r="GR174" s="83"/>
      <c r="GS174" s="83"/>
      <c r="GT174" s="83"/>
      <c r="GU174" s="83"/>
      <c r="GV174" s="83"/>
      <c r="GW174" s="83"/>
      <c r="GX174" s="83"/>
      <c r="GY174" s="83">
        <v>1</v>
      </c>
      <c r="GZ174" s="83"/>
      <c r="HA174" s="83"/>
      <c r="HB174" s="83">
        <v>1</v>
      </c>
      <c r="HC174" s="83"/>
      <c r="HD174" s="83"/>
      <c r="HE174" s="83"/>
      <c r="HF174" s="83"/>
      <c r="HG174" s="83"/>
      <c r="HH174" s="83"/>
      <c r="HI174" s="83"/>
      <c r="HJ174" s="76" t="s">
        <v>196</v>
      </c>
      <c r="HK174" s="76" t="s">
        <v>194</v>
      </c>
      <c r="HL174" s="76" t="s">
        <v>196</v>
      </c>
      <c r="HM174" s="76"/>
      <c r="HN174" s="76"/>
      <c r="HO174" s="76"/>
      <c r="HP174" s="75" t="s">
        <v>199</v>
      </c>
      <c r="HQ174" s="75"/>
      <c r="HR174" s="75" t="s">
        <v>210</v>
      </c>
      <c r="HS174" s="75"/>
      <c r="HT174" s="80">
        <v>2</v>
      </c>
      <c r="HU174" s="80">
        <v>1</v>
      </c>
      <c r="HV174" s="80">
        <v>1</v>
      </c>
      <c r="HW174" s="80">
        <v>1</v>
      </c>
      <c r="HX174" s="80"/>
      <c r="HY174" s="80"/>
      <c r="HZ174" s="80"/>
      <c r="IA174" s="80"/>
      <c r="IB174" s="80"/>
      <c r="IC174" s="80"/>
      <c r="ID174" s="80">
        <v>1</v>
      </c>
      <c r="IE174" s="80"/>
      <c r="IF174" s="80">
        <v>1</v>
      </c>
      <c r="IG174" s="80">
        <v>1</v>
      </c>
      <c r="IH174" s="80"/>
      <c r="II174" s="80"/>
      <c r="IJ174" s="81" t="s">
        <v>221</v>
      </c>
      <c r="IK174" s="81"/>
    </row>
    <row r="175" spans="1:245">
      <c r="A175" s="6">
        <v>173</v>
      </c>
      <c r="B175" s="6">
        <v>1</v>
      </c>
      <c r="C175" s="6"/>
      <c r="D175" s="6" t="s">
        <v>52</v>
      </c>
      <c r="E175" s="6">
        <v>1</v>
      </c>
      <c r="F175" s="6">
        <v>0</v>
      </c>
      <c r="G175" s="6">
        <v>1</v>
      </c>
      <c r="H175" s="6"/>
      <c r="I175" s="6"/>
      <c r="J175" s="6"/>
      <c r="K175" s="6"/>
      <c r="L175" s="8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23">
        <v>0</v>
      </c>
      <c r="AF175" s="23"/>
      <c r="AG175" s="10">
        <v>34.299999999999997</v>
      </c>
      <c r="AH175" s="11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8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8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8"/>
      <c r="CZ175" s="11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8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12"/>
      <c r="ES175" s="92"/>
      <c r="ET175" s="92"/>
      <c r="EU175" s="92"/>
      <c r="EV175" s="92"/>
      <c r="EW175" s="92"/>
      <c r="EX175" s="92"/>
      <c r="EY175" s="92"/>
      <c r="EZ175" s="92"/>
      <c r="FA175" s="92"/>
      <c r="FB175" s="92"/>
      <c r="FC175" s="92"/>
      <c r="FD175" s="92"/>
      <c r="FE175" s="92"/>
      <c r="FF175" s="92"/>
      <c r="FG175" s="92"/>
      <c r="FH175" s="92"/>
      <c r="FI175" s="92"/>
      <c r="FJ175" s="92"/>
      <c r="FK175" s="92"/>
      <c r="FL175" s="92"/>
      <c r="FM175" s="92"/>
      <c r="FN175" s="92"/>
      <c r="FO175" s="92"/>
      <c r="FP175" s="92"/>
      <c r="FQ175" s="92"/>
      <c r="FR175" s="92"/>
      <c r="FS175" s="92"/>
      <c r="FT175" s="92"/>
      <c r="FU175" s="92"/>
      <c r="FV175" s="92"/>
      <c r="FW175" s="92"/>
      <c r="FX175" s="92"/>
      <c r="FY175" s="92"/>
      <c r="FZ175" s="92"/>
      <c r="GA175" s="92"/>
      <c r="GB175" s="92"/>
      <c r="GC175" s="92"/>
      <c r="GD175" s="92"/>
      <c r="GE175" s="92"/>
      <c r="GF175" s="92"/>
      <c r="GG175" s="92"/>
      <c r="GH175" s="92"/>
      <c r="GI175" s="92"/>
      <c r="GJ175" s="92"/>
      <c r="GK175" s="92"/>
      <c r="GL175" s="92"/>
      <c r="GM175" s="92"/>
      <c r="GN175" s="92"/>
      <c r="GO175" s="92"/>
      <c r="GP175" s="92"/>
      <c r="GQ175" s="92"/>
      <c r="GR175" s="92"/>
      <c r="GS175" s="92"/>
      <c r="GT175" s="92"/>
      <c r="GU175" s="92"/>
      <c r="GV175" s="92"/>
      <c r="GW175" s="92"/>
      <c r="GX175" s="92"/>
      <c r="GY175" s="92"/>
      <c r="GZ175" s="92"/>
      <c r="HA175" s="92"/>
      <c r="HB175" s="92"/>
      <c r="HC175" s="92"/>
      <c r="HD175" s="92"/>
      <c r="HE175" s="92"/>
      <c r="HF175" s="92"/>
      <c r="HG175" s="92"/>
      <c r="HH175" s="92"/>
      <c r="HI175" s="92"/>
      <c r="HJ175" s="92"/>
      <c r="HK175" s="92"/>
      <c r="HL175" s="92"/>
      <c r="HM175" s="92"/>
      <c r="HN175" s="92"/>
      <c r="HO175" s="92"/>
      <c r="HP175" s="92"/>
      <c r="HQ175" s="92"/>
      <c r="HR175" s="92"/>
      <c r="HS175" s="92"/>
      <c r="HT175" s="92"/>
      <c r="HU175" s="92"/>
      <c r="HV175" s="92"/>
      <c r="HW175" s="92"/>
      <c r="HX175" s="92"/>
      <c r="HY175" s="92"/>
      <c r="HZ175" s="92"/>
      <c r="IA175" s="92"/>
      <c r="IB175" s="92"/>
      <c r="IC175" s="92"/>
      <c r="ID175" s="92"/>
      <c r="IE175" s="92"/>
      <c r="IF175" s="92"/>
      <c r="IG175" s="92"/>
      <c r="IH175" s="92"/>
      <c r="II175" s="92"/>
      <c r="IJ175" s="92"/>
      <c r="IK175" s="92"/>
    </row>
    <row r="176" spans="1:245">
      <c r="A176" s="61">
        <v>174</v>
      </c>
      <c r="B176" s="61">
        <v>2</v>
      </c>
      <c r="C176" s="61"/>
      <c r="D176" s="61" t="s">
        <v>52</v>
      </c>
      <c r="E176" s="61">
        <v>0</v>
      </c>
      <c r="F176" s="61">
        <v>1</v>
      </c>
      <c r="G176" s="61">
        <v>1</v>
      </c>
      <c r="H176" s="61">
        <v>1</v>
      </c>
      <c r="I176" s="61" t="s">
        <v>82</v>
      </c>
      <c r="J176" s="61"/>
      <c r="K176" s="61"/>
      <c r="L176" s="62">
        <v>16</v>
      </c>
      <c r="M176" s="63">
        <v>21</v>
      </c>
      <c r="N176" s="63">
        <v>16</v>
      </c>
      <c r="O176" s="63">
        <v>15</v>
      </c>
      <c r="P176" s="63">
        <v>9</v>
      </c>
      <c r="Q176" s="63">
        <v>1</v>
      </c>
      <c r="R176" s="63">
        <v>5</v>
      </c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4">
        <v>7</v>
      </c>
      <c r="AF176" s="64">
        <v>5</v>
      </c>
      <c r="AG176" s="65">
        <v>591</v>
      </c>
      <c r="AH176" s="66">
        <v>101.49</v>
      </c>
      <c r="AI176" s="63"/>
      <c r="AJ176" s="63"/>
      <c r="AK176" s="63"/>
      <c r="AL176" s="63">
        <v>57.03</v>
      </c>
      <c r="AM176" s="63"/>
      <c r="AN176" s="63"/>
      <c r="AO176" s="63"/>
      <c r="AP176" s="63">
        <v>40.86</v>
      </c>
      <c r="AQ176" s="63"/>
      <c r="AR176" s="63"/>
      <c r="AS176" s="63"/>
      <c r="AT176" s="63"/>
      <c r="AU176" s="63"/>
      <c r="AV176" s="63">
        <v>122.53</v>
      </c>
      <c r="AW176" s="63">
        <v>82.64</v>
      </c>
      <c r="AX176" s="63"/>
      <c r="AY176" s="63"/>
      <c r="AZ176" s="63"/>
      <c r="BA176" s="63"/>
      <c r="BB176" s="63">
        <v>108.31</v>
      </c>
      <c r="BC176" s="63"/>
      <c r="BD176" s="63"/>
      <c r="BE176" s="62"/>
      <c r="BF176" s="63"/>
      <c r="BG176" s="63">
        <v>1</v>
      </c>
      <c r="BH176" s="63"/>
      <c r="BI176" s="63"/>
      <c r="BJ176" s="63"/>
      <c r="BK176" s="63"/>
      <c r="BL176" s="63">
        <v>1</v>
      </c>
      <c r="BM176" s="63"/>
      <c r="BN176" s="63">
        <v>1</v>
      </c>
      <c r="BO176" s="63"/>
      <c r="BP176" s="63"/>
      <c r="BQ176" s="63"/>
      <c r="BR176" s="63"/>
      <c r="BS176" s="63"/>
      <c r="BT176" s="63"/>
      <c r="BU176" s="63"/>
      <c r="BV176" s="63"/>
      <c r="BW176" s="63">
        <v>1</v>
      </c>
      <c r="BX176" s="63"/>
      <c r="BY176" s="63"/>
      <c r="BZ176" s="63"/>
      <c r="CA176" s="63"/>
      <c r="CB176" s="62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2"/>
      <c r="CZ176" s="66"/>
      <c r="DA176" s="63"/>
      <c r="DB176" s="63"/>
      <c r="DC176" s="63">
        <v>1</v>
      </c>
      <c r="DD176" s="63"/>
      <c r="DE176" s="63"/>
      <c r="DF176" s="63"/>
      <c r="DG176" s="63">
        <v>1</v>
      </c>
      <c r="DH176" s="63"/>
      <c r="DI176" s="63"/>
      <c r="DJ176" s="63"/>
      <c r="DK176" s="63"/>
      <c r="DL176" s="63"/>
      <c r="DM176" s="63">
        <v>1</v>
      </c>
      <c r="DN176" s="63"/>
      <c r="DO176" s="63"/>
      <c r="DP176" s="63"/>
      <c r="DQ176" s="63"/>
      <c r="DR176" s="63"/>
      <c r="DS176" s="63">
        <v>1</v>
      </c>
      <c r="DT176" s="63"/>
      <c r="DU176" s="63"/>
      <c r="DV176" s="62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>
        <v>1</v>
      </c>
      <c r="EL176" s="63"/>
      <c r="EM176" s="63"/>
      <c r="EN176" s="63"/>
      <c r="EO176" s="63"/>
      <c r="EP176" s="63"/>
      <c r="EQ176" s="63"/>
      <c r="ER176" s="67"/>
      <c r="ES176" s="92"/>
      <c r="ET176" s="92"/>
      <c r="EU176" s="92"/>
      <c r="EV176" s="92"/>
      <c r="EW176" s="92"/>
      <c r="EX176" s="92"/>
      <c r="EY176" s="92"/>
      <c r="EZ176" s="92"/>
      <c r="FA176" s="92"/>
      <c r="FB176" s="92"/>
      <c r="FC176" s="92"/>
      <c r="FD176" s="92"/>
      <c r="FE176" s="92"/>
      <c r="FF176" s="92"/>
      <c r="FG176" s="92"/>
      <c r="FH176" s="92"/>
      <c r="FI176" s="92"/>
      <c r="FJ176" s="92"/>
      <c r="FK176" s="92"/>
      <c r="FL176" s="92"/>
      <c r="FM176" s="92"/>
      <c r="FN176" s="92"/>
      <c r="FO176" s="92"/>
      <c r="FP176" s="92"/>
      <c r="FQ176" s="92"/>
      <c r="FR176" s="92"/>
      <c r="FS176" s="92"/>
      <c r="FT176" s="92"/>
      <c r="FU176" s="92"/>
      <c r="FV176" s="92"/>
      <c r="FW176" s="92"/>
      <c r="FX176" s="92"/>
      <c r="FY176" s="92"/>
      <c r="FZ176" s="92"/>
      <c r="GA176" s="92"/>
      <c r="GB176" s="92"/>
      <c r="GC176" s="92"/>
      <c r="GD176" s="92"/>
      <c r="GE176" s="92"/>
      <c r="GF176" s="92"/>
      <c r="GG176" s="92"/>
      <c r="GH176" s="92"/>
      <c r="GI176" s="92"/>
      <c r="GJ176" s="92"/>
      <c r="GK176" s="92"/>
      <c r="GL176" s="92"/>
      <c r="GM176" s="92"/>
      <c r="GN176" s="92"/>
      <c r="GO176" s="92"/>
      <c r="GP176" s="92"/>
      <c r="GQ176" s="92"/>
      <c r="GR176" s="92"/>
      <c r="GS176" s="92"/>
      <c r="GT176" s="92"/>
      <c r="GU176" s="92"/>
      <c r="GV176" s="92"/>
      <c r="GW176" s="92"/>
      <c r="GX176" s="92"/>
      <c r="GY176" s="92"/>
      <c r="GZ176" s="92"/>
      <c r="HA176" s="92"/>
      <c r="HB176" s="92"/>
      <c r="HC176" s="92"/>
      <c r="HD176" s="92"/>
      <c r="HE176" s="92"/>
      <c r="HF176" s="92"/>
      <c r="HG176" s="92"/>
      <c r="HH176" s="92"/>
      <c r="HI176" s="92"/>
      <c r="HJ176" s="92"/>
      <c r="HK176" s="92"/>
      <c r="HL176" s="92"/>
      <c r="HM176" s="92"/>
      <c r="HN176" s="92"/>
      <c r="HO176" s="92"/>
      <c r="HP176" s="92"/>
      <c r="HQ176" s="92"/>
      <c r="HR176" s="92"/>
      <c r="HS176" s="92"/>
      <c r="HT176" s="92"/>
      <c r="HU176" s="92"/>
      <c r="HV176" s="92"/>
      <c r="HW176" s="92"/>
      <c r="HX176" s="92"/>
      <c r="HY176" s="92"/>
      <c r="HZ176" s="92"/>
      <c r="IA176" s="92"/>
      <c r="IB176" s="92"/>
      <c r="IC176" s="92"/>
      <c r="ID176" s="92"/>
      <c r="IE176" s="92"/>
      <c r="IF176" s="92"/>
      <c r="IG176" s="92"/>
      <c r="IH176" s="92"/>
      <c r="II176" s="92"/>
      <c r="IJ176" s="92"/>
      <c r="IK176" s="92"/>
    </row>
    <row r="177" spans="1:245">
      <c r="A177" s="4">
        <v>175</v>
      </c>
      <c r="B177" s="4">
        <v>1</v>
      </c>
      <c r="C177" s="4"/>
      <c r="D177" s="4" t="s">
        <v>52</v>
      </c>
      <c r="E177" s="4">
        <v>0</v>
      </c>
      <c r="F177" s="4">
        <v>1</v>
      </c>
      <c r="G177" s="4">
        <v>1</v>
      </c>
      <c r="H177" s="4">
        <v>0</v>
      </c>
      <c r="I177" s="4"/>
      <c r="J177" s="4"/>
      <c r="K177" s="4"/>
      <c r="L177" s="1">
        <v>16</v>
      </c>
      <c r="AE177" s="22">
        <v>1</v>
      </c>
      <c r="AF177" s="22">
        <v>16</v>
      </c>
      <c r="AG177" s="5">
        <v>67.5</v>
      </c>
      <c r="AH177" s="2"/>
      <c r="AW177">
        <v>14</v>
      </c>
      <c r="BE177" s="1"/>
      <c r="BM177">
        <v>1</v>
      </c>
      <c r="BS177">
        <v>1</v>
      </c>
      <c r="CB177" s="1"/>
      <c r="CY177" s="1"/>
      <c r="CZ177" s="2"/>
      <c r="DV177" s="1"/>
      <c r="ER177" s="3"/>
      <c r="ES177" s="73">
        <v>175</v>
      </c>
      <c r="ET177" s="74" t="s">
        <v>202</v>
      </c>
      <c r="EU177" s="75" t="s">
        <v>203</v>
      </c>
      <c r="EV177" s="76" t="s">
        <v>204</v>
      </c>
      <c r="EW177" s="77" t="s">
        <v>216</v>
      </c>
      <c r="EX177" s="74" t="s">
        <v>206</v>
      </c>
      <c r="EY177" s="78" t="s">
        <v>193</v>
      </c>
      <c r="EZ177" s="78">
        <v>1</v>
      </c>
      <c r="FA177" s="82"/>
      <c r="FB177" s="82"/>
      <c r="FC177" s="82"/>
      <c r="FD177" s="82"/>
      <c r="FE177" s="82"/>
      <c r="FF177" s="82"/>
      <c r="FG177" s="82"/>
      <c r="FH177" s="82"/>
      <c r="FI177" s="82"/>
      <c r="FJ177" s="82">
        <v>1</v>
      </c>
      <c r="FK177" s="77" t="s">
        <v>194</v>
      </c>
      <c r="FL177" s="77"/>
      <c r="FM177" s="79" t="s">
        <v>199</v>
      </c>
      <c r="FN177" s="79"/>
      <c r="FO177" s="79"/>
      <c r="FP177" s="78"/>
      <c r="FQ177" s="78"/>
      <c r="FR177" s="78">
        <v>1</v>
      </c>
      <c r="FS177" s="78"/>
      <c r="FT177" s="78"/>
      <c r="FU177" s="78"/>
      <c r="FV177" s="78"/>
      <c r="FW177" s="78"/>
      <c r="FX177" s="78"/>
      <c r="FY177" s="78"/>
      <c r="FZ177" s="78"/>
      <c r="GA177" s="78"/>
      <c r="GB177" s="78"/>
      <c r="GC177" s="78"/>
      <c r="GD177" s="78"/>
      <c r="GE177" s="78"/>
      <c r="GF177" s="78"/>
      <c r="GG177" s="78"/>
      <c r="GH177" s="78"/>
      <c r="GI177" s="78"/>
      <c r="GJ177" s="78"/>
      <c r="GK177" s="78"/>
      <c r="GL177" s="78"/>
      <c r="GM177" s="83"/>
      <c r="GN177" s="83">
        <v>1</v>
      </c>
      <c r="GO177" s="83"/>
      <c r="GP177" s="83"/>
      <c r="GQ177" s="83">
        <v>1</v>
      </c>
      <c r="GR177" s="83"/>
      <c r="GS177" s="83">
        <v>1</v>
      </c>
      <c r="GT177" s="83"/>
      <c r="GU177" s="83"/>
      <c r="GV177" s="83"/>
      <c r="GW177" s="83"/>
      <c r="GX177" s="83"/>
      <c r="GY177" s="83"/>
      <c r="GZ177" s="83"/>
      <c r="HA177" s="83"/>
      <c r="HB177" s="83"/>
      <c r="HC177" s="83"/>
      <c r="HD177" s="83"/>
      <c r="HE177" s="83"/>
      <c r="HF177" s="83"/>
      <c r="HG177" s="83"/>
      <c r="HH177" s="83"/>
      <c r="HI177" s="83"/>
      <c r="HJ177" s="76" t="s">
        <v>196</v>
      </c>
      <c r="HK177" s="76" t="s">
        <v>194</v>
      </c>
      <c r="HL177" s="76" t="s">
        <v>196</v>
      </c>
      <c r="HM177" s="76" t="s">
        <v>341</v>
      </c>
      <c r="HN177" s="76" t="s">
        <v>341</v>
      </c>
      <c r="HO177" s="76" t="s">
        <v>199</v>
      </c>
      <c r="HP177" s="75" t="s">
        <v>194</v>
      </c>
      <c r="HQ177" s="75" t="s">
        <v>215</v>
      </c>
      <c r="HR177" s="75"/>
      <c r="HS177" s="75"/>
      <c r="HT177" s="80">
        <v>6</v>
      </c>
      <c r="HU177" s="80"/>
      <c r="HV177" s="80"/>
      <c r="HW177" s="80">
        <v>1</v>
      </c>
      <c r="HX177" s="80"/>
      <c r="HY177" s="80"/>
      <c r="HZ177" s="80">
        <v>1</v>
      </c>
      <c r="IA177" s="80">
        <v>1</v>
      </c>
      <c r="IB177" s="80"/>
      <c r="IC177" s="80">
        <v>1</v>
      </c>
      <c r="ID177" s="80"/>
      <c r="IE177" s="80">
        <v>1</v>
      </c>
      <c r="IF177" s="80"/>
      <c r="IG177" s="80"/>
      <c r="IH177" s="80"/>
      <c r="II177" s="80"/>
      <c r="IJ177" s="81" t="s">
        <v>201</v>
      </c>
      <c r="IK177" s="81" t="s">
        <v>199</v>
      </c>
    </row>
    <row r="178" spans="1:245">
      <c r="A178" s="6">
        <v>176</v>
      </c>
      <c r="B178" s="6">
        <v>3</v>
      </c>
      <c r="C178" s="6"/>
      <c r="D178" s="6" t="s">
        <v>52</v>
      </c>
      <c r="E178" s="6">
        <v>0</v>
      </c>
      <c r="F178" s="6">
        <v>1</v>
      </c>
      <c r="G178" s="6">
        <v>1</v>
      </c>
      <c r="H178" s="6"/>
      <c r="I178" s="6"/>
      <c r="J178" s="6"/>
      <c r="K178" s="6"/>
      <c r="L178" s="8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23">
        <v>0</v>
      </c>
      <c r="AF178" s="23"/>
      <c r="AG178" s="10">
        <v>57.1</v>
      </c>
      <c r="AH178" s="11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8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8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8"/>
      <c r="CZ178" s="11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8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12"/>
      <c r="ES178" s="92"/>
      <c r="ET178" s="92"/>
      <c r="EU178" s="92"/>
      <c r="EV178" s="92"/>
      <c r="EW178" s="92"/>
      <c r="EX178" s="92"/>
      <c r="EY178" s="92"/>
      <c r="EZ178" s="92"/>
      <c r="FA178" s="92"/>
      <c r="FB178" s="92"/>
      <c r="FC178" s="92"/>
      <c r="FD178" s="92"/>
      <c r="FE178" s="92"/>
      <c r="FF178" s="92"/>
      <c r="FG178" s="92"/>
      <c r="FH178" s="92"/>
      <c r="FI178" s="92"/>
      <c r="FJ178" s="92"/>
      <c r="FK178" s="92"/>
      <c r="FL178" s="92"/>
      <c r="FM178" s="92"/>
      <c r="FN178" s="92"/>
      <c r="FO178" s="92"/>
      <c r="FP178" s="92"/>
      <c r="FQ178" s="92"/>
      <c r="FR178" s="92"/>
      <c r="FS178" s="92"/>
      <c r="FT178" s="92"/>
      <c r="FU178" s="92"/>
      <c r="FV178" s="92"/>
      <c r="FW178" s="92"/>
      <c r="FX178" s="92"/>
      <c r="FY178" s="92"/>
      <c r="FZ178" s="92"/>
      <c r="GA178" s="92"/>
      <c r="GB178" s="92"/>
      <c r="GC178" s="92"/>
      <c r="GD178" s="92"/>
      <c r="GE178" s="92"/>
      <c r="GF178" s="92"/>
      <c r="GG178" s="92"/>
      <c r="GH178" s="92"/>
      <c r="GI178" s="92"/>
      <c r="GJ178" s="92"/>
      <c r="GK178" s="92"/>
      <c r="GL178" s="92"/>
      <c r="GM178" s="92"/>
      <c r="GN178" s="92"/>
      <c r="GO178" s="92"/>
      <c r="GP178" s="92"/>
      <c r="GQ178" s="92"/>
      <c r="GR178" s="92"/>
      <c r="GS178" s="92"/>
      <c r="GT178" s="92"/>
      <c r="GU178" s="92"/>
      <c r="GV178" s="92"/>
      <c r="GW178" s="92"/>
      <c r="GX178" s="92"/>
      <c r="GY178" s="92"/>
      <c r="GZ178" s="92"/>
      <c r="HA178" s="92"/>
      <c r="HB178" s="92"/>
      <c r="HC178" s="92"/>
      <c r="HD178" s="92"/>
      <c r="HE178" s="92"/>
      <c r="HF178" s="92"/>
      <c r="HG178" s="92"/>
      <c r="HH178" s="92"/>
      <c r="HI178" s="92"/>
      <c r="HJ178" s="92"/>
      <c r="HK178" s="92"/>
      <c r="HL178" s="92"/>
      <c r="HM178" s="92"/>
      <c r="HN178" s="92"/>
      <c r="HO178" s="92"/>
      <c r="HP178" s="92"/>
      <c r="HQ178" s="92"/>
      <c r="HR178" s="92"/>
      <c r="HS178" s="92"/>
      <c r="HT178" s="92"/>
      <c r="HU178" s="92"/>
      <c r="HV178" s="92"/>
      <c r="HW178" s="92"/>
      <c r="HX178" s="92"/>
      <c r="HY178" s="92"/>
      <c r="HZ178" s="92"/>
      <c r="IA178" s="92"/>
      <c r="IB178" s="92"/>
      <c r="IC178" s="92"/>
      <c r="ID178" s="92"/>
      <c r="IE178" s="92"/>
      <c r="IF178" s="92"/>
      <c r="IG178" s="92"/>
      <c r="IH178" s="92"/>
      <c r="II178" s="92"/>
      <c r="IJ178" s="92"/>
      <c r="IK178" s="92"/>
    </row>
    <row r="179" spans="1:245">
      <c r="A179" s="6">
        <v>177</v>
      </c>
      <c r="B179" s="6">
        <v>3</v>
      </c>
      <c r="C179" s="6"/>
      <c r="D179" s="6" t="s">
        <v>52</v>
      </c>
      <c r="E179" s="6">
        <v>0</v>
      </c>
      <c r="F179" s="6">
        <v>1</v>
      </c>
      <c r="G179" s="6">
        <v>1</v>
      </c>
      <c r="H179" s="6"/>
      <c r="I179" s="6"/>
      <c r="J179" s="6"/>
      <c r="K179" s="6"/>
      <c r="L179" s="8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23">
        <v>0</v>
      </c>
      <c r="AF179" s="23"/>
      <c r="AG179" s="10">
        <v>27.3</v>
      </c>
      <c r="AH179" s="11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8"/>
      <c r="BF179" s="9"/>
      <c r="BG179" s="9"/>
      <c r="BH179" s="9"/>
      <c r="BI179" s="9"/>
      <c r="BJ179" s="9"/>
      <c r="BK179" s="9"/>
      <c r="BL179" s="9"/>
      <c r="BM179" s="9"/>
      <c r="BN179" s="9">
        <v>1</v>
      </c>
      <c r="BO179" s="9"/>
      <c r="BP179" s="9"/>
      <c r="BQ179" s="9"/>
      <c r="BR179" s="9"/>
      <c r="BS179" s="9"/>
      <c r="BT179" s="9"/>
      <c r="BU179" s="9">
        <v>1</v>
      </c>
      <c r="BV179" s="9"/>
      <c r="BW179" s="9"/>
      <c r="BX179" s="9"/>
      <c r="BY179" s="9"/>
      <c r="BZ179" s="9"/>
      <c r="CA179" s="9"/>
      <c r="CB179" s="8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8"/>
      <c r="CZ179" s="11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8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12"/>
      <c r="ES179" s="92"/>
      <c r="ET179" s="92"/>
      <c r="EU179" s="92"/>
      <c r="EV179" s="92"/>
      <c r="EW179" s="92"/>
      <c r="EX179" s="92"/>
      <c r="EY179" s="92"/>
      <c r="EZ179" s="92"/>
      <c r="FA179" s="92"/>
      <c r="FB179" s="92"/>
      <c r="FC179" s="92"/>
      <c r="FD179" s="92"/>
      <c r="FE179" s="92"/>
      <c r="FF179" s="92"/>
      <c r="FG179" s="92"/>
      <c r="FH179" s="92"/>
      <c r="FI179" s="92"/>
      <c r="FJ179" s="92"/>
      <c r="FK179" s="92"/>
      <c r="FL179" s="92"/>
      <c r="FM179" s="92"/>
      <c r="FN179" s="92"/>
      <c r="FO179" s="92"/>
      <c r="FP179" s="92"/>
      <c r="FQ179" s="92"/>
      <c r="FR179" s="92"/>
      <c r="FS179" s="92"/>
      <c r="FT179" s="92"/>
      <c r="FU179" s="92"/>
      <c r="FV179" s="92"/>
      <c r="FW179" s="92"/>
      <c r="FX179" s="92"/>
      <c r="FY179" s="92"/>
      <c r="FZ179" s="92"/>
      <c r="GA179" s="92"/>
      <c r="GB179" s="92"/>
      <c r="GC179" s="92"/>
      <c r="GD179" s="92"/>
      <c r="GE179" s="92"/>
      <c r="GF179" s="92"/>
      <c r="GG179" s="92"/>
      <c r="GH179" s="92"/>
      <c r="GI179" s="92"/>
      <c r="GJ179" s="92"/>
      <c r="GK179" s="92"/>
      <c r="GL179" s="92"/>
      <c r="GM179" s="92"/>
      <c r="GN179" s="92"/>
      <c r="GO179" s="92"/>
      <c r="GP179" s="92"/>
      <c r="GQ179" s="92"/>
      <c r="GR179" s="92"/>
      <c r="GS179" s="92"/>
      <c r="GT179" s="92"/>
      <c r="GU179" s="92"/>
      <c r="GV179" s="92"/>
      <c r="GW179" s="92"/>
      <c r="GX179" s="92"/>
      <c r="GY179" s="92"/>
      <c r="GZ179" s="92"/>
      <c r="HA179" s="92"/>
      <c r="HB179" s="92"/>
      <c r="HC179" s="92"/>
      <c r="HD179" s="92"/>
      <c r="HE179" s="92"/>
      <c r="HF179" s="92"/>
      <c r="HG179" s="92"/>
      <c r="HH179" s="92"/>
      <c r="HI179" s="92"/>
      <c r="HJ179" s="92"/>
      <c r="HK179" s="92"/>
      <c r="HL179" s="92"/>
      <c r="HM179" s="92"/>
      <c r="HN179" s="92"/>
      <c r="HO179" s="92"/>
      <c r="HP179" s="92"/>
      <c r="HQ179" s="92"/>
      <c r="HR179" s="92"/>
      <c r="HS179" s="92"/>
      <c r="HT179" s="92"/>
      <c r="HU179" s="92"/>
      <c r="HV179" s="92"/>
      <c r="HW179" s="92"/>
      <c r="HX179" s="92"/>
      <c r="HY179" s="92"/>
      <c r="HZ179" s="92"/>
      <c r="IA179" s="92"/>
      <c r="IB179" s="92"/>
      <c r="IC179" s="92"/>
      <c r="ID179" s="92"/>
      <c r="IE179" s="92"/>
      <c r="IF179" s="92"/>
      <c r="IG179" s="92"/>
      <c r="IH179" s="92"/>
      <c r="II179" s="92"/>
      <c r="IJ179" s="92"/>
      <c r="IK179" s="92"/>
    </row>
    <row r="180" spans="1:245">
      <c r="A180" s="4">
        <v>178</v>
      </c>
      <c r="B180" s="4">
        <v>1</v>
      </c>
      <c r="C180" s="4"/>
      <c r="D180" s="4" t="s">
        <v>52</v>
      </c>
      <c r="E180" s="4">
        <v>0</v>
      </c>
      <c r="F180" s="4">
        <v>1</v>
      </c>
      <c r="G180" s="4">
        <v>1</v>
      </c>
      <c r="H180" s="4">
        <v>0</v>
      </c>
      <c r="I180" s="4"/>
      <c r="J180" s="4"/>
      <c r="K180" s="4"/>
      <c r="L180" s="1">
        <v>19</v>
      </c>
      <c r="M180">
        <v>15</v>
      </c>
      <c r="N180">
        <v>10</v>
      </c>
      <c r="O180">
        <v>2</v>
      </c>
      <c r="AE180" s="22">
        <v>4</v>
      </c>
      <c r="AF180" s="22">
        <v>2</v>
      </c>
      <c r="AG180" s="5">
        <v>110.6</v>
      </c>
      <c r="AH180" s="2"/>
      <c r="AI180">
        <v>15.2</v>
      </c>
      <c r="AQ180">
        <v>4.78</v>
      </c>
      <c r="AV180">
        <v>11.4</v>
      </c>
      <c r="AZ180">
        <v>20.92</v>
      </c>
      <c r="BE180" s="1"/>
      <c r="BQ180">
        <v>1</v>
      </c>
      <c r="BR180">
        <v>1</v>
      </c>
      <c r="CB180" s="1"/>
      <c r="CY180" s="1"/>
      <c r="CZ180" s="2"/>
      <c r="DV180" s="1"/>
      <c r="ER180" s="3"/>
      <c r="ES180" s="73">
        <v>178</v>
      </c>
      <c r="ET180" s="74" t="s">
        <v>188</v>
      </c>
      <c r="EU180" s="75" t="s">
        <v>276</v>
      </c>
      <c r="EV180" s="76" t="s">
        <v>277</v>
      </c>
      <c r="EW180" s="77" t="s">
        <v>213</v>
      </c>
      <c r="EX180" s="74" t="s">
        <v>206</v>
      </c>
      <c r="EY180" s="78" t="s">
        <v>193</v>
      </c>
      <c r="EZ180" s="78">
        <v>1</v>
      </c>
      <c r="FA180" s="82"/>
      <c r="FB180" s="82"/>
      <c r="FC180" s="82">
        <v>1</v>
      </c>
      <c r="FD180" s="82">
        <v>1</v>
      </c>
      <c r="FE180" s="82"/>
      <c r="FF180" s="82"/>
      <c r="FG180" s="82"/>
      <c r="FH180" s="82">
        <v>1</v>
      </c>
      <c r="FI180" s="82"/>
      <c r="FJ180" s="82"/>
      <c r="FK180" s="77" t="s">
        <v>194</v>
      </c>
      <c r="FL180" s="77"/>
      <c r="FM180" s="79" t="s">
        <v>199</v>
      </c>
      <c r="FN180" s="79"/>
      <c r="FO180" s="79"/>
      <c r="FP180" s="78"/>
      <c r="FQ180" s="78"/>
      <c r="FR180" s="78">
        <v>1</v>
      </c>
      <c r="FS180" s="78"/>
      <c r="FT180" s="78"/>
      <c r="FU180" s="78"/>
      <c r="FV180" s="78"/>
      <c r="FW180" s="78"/>
      <c r="FX180" s="78"/>
      <c r="FY180" s="78"/>
      <c r="FZ180" s="78">
        <v>1</v>
      </c>
      <c r="GA180" s="78"/>
      <c r="GB180" s="78"/>
      <c r="GC180" s="78"/>
      <c r="GD180" s="78"/>
      <c r="GE180" s="78">
        <v>1</v>
      </c>
      <c r="GF180" s="78"/>
      <c r="GG180" s="78"/>
      <c r="GH180" s="78"/>
      <c r="GI180" s="78"/>
      <c r="GJ180" s="78"/>
      <c r="GK180" s="78"/>
      <c r="GL180" s="78"/>
      <c r="GM180" s="83"/>
      <c r="GN180" s="83"/>
      <c r="GO180" s="83"/>
      <c r="GP180" s="83"/>
      <c r="GQ180" s="83"/>
      <c r="GR180" s="83"/>
      <c r="GS180" s="83"/>
      <c r="GT180" s="83"/>
      <c r="GU180" s="83"/>
      <c r="GV180" s="83">
        <v>1</v>
      </c>
      <c r="GW180" s="83"/>
      <c r="GX180" s="83"/>
      <c r="GY180" s="83"/>
      <c r="GZ180" s="83"/>
      <c r="HA180" s="83">
        <v>1</v>
      </c>
      <c r="HB180" s="83"/>
      <c r="HC180" s="83"/>
      <c r="HD180" s="83"/>
      <c r="HE180" s="83"/>
      <c r="HF180" s="83"/>
      <c r="HG180" s="83"/>
      <c r="HH180" s="83"/>
      <c r="HI180" s="83"/>
      <c r="HJ180" s="76" t="s">
        <v>196</v>
      </c>
      <c r="HK180" s="76" t="s">
        <v>194</v>
      </c>
      <c r="HL180" s="76" t="s">
        <v>196</v>
      </c>
      <c r="HM180" s="76"/>
      <c r="HN180" s="76"/>
      <c r="HO180" s="76"/>
      <c r="HP180" s="75" t="s">
        <v>199</v>
      </c>
      <c r="HQ180" s="75"/>
      <c r="HR180" s="75" t="s">
        <v>290</v>
      </c>
      <c r="HS180" s="75"/>
      <c r="HT180" s="80">
        <v>16</v>
      </c>
      <c r="HU180" s="80">
        <v>1</v>
      </c>
      <c r="HV180" s="80">
        <v>1</v>
      </c>
      <c r="HW180" s="80">
        <v>1</v>
      </c>
      <c r="HX180" s="80"/>
      <c r="HY180" s="80">
        <v>1</v>
      </c>
      <c r="HZ180" s="80">
        <v>1</v>
      </c>
      <c r="IA180" s="80">
        <v>1</v>
      </c>
      <c r="IB180" s="80"/>
      <c r="IC180" s="80"/>
      <c r="ID180" s="80">
        <v>1</v>
      </c>
      <c r="IE180" s="80"/>
      <c r="IF180" s="80">
        <v>1</v>
      </c>
      <c r="IG180" s="80"/>
      <c r="IH180" s="80">
        <v>1</v>
      </c>
      <c r="II180" s="80"/>
      <c r="IJ180" s="81" t="s">
        <v>201</v>
      </c>
      <c r="IK180" s="81" t="s">
        <v>199</v>
      </c>
    </row>
    <row r="181" spans="1:245">
      <c r="A181" s="47">
        <v>179</v>
      </c>
      <c r="B181" s="47">
        <v>1</v>
      </c>
      <c r="C181" s="47"/>
      <c r="D181" s="47" t="s">
        <v>52</v>
      </c>
      <c r="E181" s="47">
        <v>0</v>
      </c>
      <c r="F181" s="47">
        <v>1</v>
      </c>
      <c r="G181" s="47">
        <v>1</v>
      </c>
      <c r="H181" s="47">
        <v>1</v>
      </c>
      <c r="I181" s="47" t="s">
        <v>72</v>
      </c>
      <c r="J181" s="47"/>
      <c r="K181" s="47"/>
      <c r="L181" s="48">
        <v>15</v>
      </c>
      <c r="M181" s="49">
        <v>13</v>
      </c>
      <c r="N181" s="49">
        <v>12</v>
      </c>
      <c r="O181" s="49">
        <v>5</v>
      </c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50">
        <v>4</v>
      </c>
      <c r="AF181" s="50">
        <v>5</v>
      </c>
      <c r="AG181" s="51">
        <v>105.8</v>
      </c>
      <c r="AH181" s="52"/>
      <c r="AI181" s="49"/>
      <c r="AJ181" s="49"/>
      <c r="AK181" s="49"/>
      <c r="AL181" s="49">
        <v>7.94</v>
      </c>
      <c r="AM181" s="49"/>
      <c r="AN181" s="49"/>
      <c r="AO181" s="49"/>
      <c r="AP181" s="49"/>
      <c r="AQ181" s="49"/>
      <c r="AR181" s="49"/>
      <c r="AS181" s="49">
        <v>23</v>
      </c>
      <c r="AT181" s="49">
        <v>10.59</v>
      </c>
      <c r="AU181" s="49"/>
      <c r="AV181" s="49">
        <v>17.260000000000002</v>
      </c>
      <c r="AW181" s="49"/>
      <c r="AX181" s="49"/>
      <c r="AY181" s="49"/>
      <c r="AZ181" s="49"/>
      <c r="BA181" s="49"/>
      <c r="BB181" s="49"/>
      <c r="BC181" s="49"/>
      <c r="BD181" s="49"/>
      <c r="BE181" s="48"/>
      <c r="BF181" s="49"/>
      <c r="BG181" s="49"/>
      <c r="BH181" s="49"/>
      <c r="BI181" s="49"/>
      <c r="BJ181" s="49">
        <v>1</v>
      </c>
      <c r="BK181" s="49">
        <v>1</v>
      </c>
      <c r="BL181" s="49">
        <v>1</v>
      </c>
      <c r="BM181" s="49"/>
      <c r="BN181" s="49"/>
      <c r="BO181" s="49">
        <v>1</v>
      </c>
      <c r="BP181" s="49"/>
      <c r="BQ181" s="49"/>
      <c r="BR181" s="49"/>
      <c r="BS181" s="49"/>
      <c r="BT181" s="49">
        <v>1</v>
      </c>
      <c r="BU181" s="49"/>
      <c r="BV181" s="49">
        <v>1</v>
      </c>
      <c r="BW181" s="49">
        <v>1</v>
      </c>
      <c r="BX181" s="49"/>
      <c r="BY181" s="49"/>
      <c r="BZ181" s="49"/>
      <c r="CA181" s="49"/>
      <c r="CB181" s="48"/>
      <c r="CC181" s="49"/>
      <c r="CD181" s="49"/>
      <c r="CE181" s="49"/>
      <c r="CF181" s="49">
        <v>1</v>
      </c>
      <c r="CG181" s="49"/>
      <c r="CH181" s="49"/>
      <c r="CI181" s="49"/>
      <c r="CJ181" s="49"/>
      <c r="CK181" s="49"/>
      <c r="CL181" s="49"/>
      <c r="CM181" s="49">
        <v>1</v>
      </c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8"/>
      <c r="CZ181" s="52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8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49"/>
      <c r="EH181" s="49"/>
      <c r="EI181" s="49"/>
      <c r="EJ181" s="49"/>
      <c r="EK181" s="49"/>
      <c r="EL181" s="49"/>
      <c r="EM181" s="49"/>
      <c r="EN181" s="49"/>
      <c r="EO181" s="49"/>
      <c r="EP181" s="49"/>
      <c r="EQ181" s="49"/>
      <c r="ER181" s="53"/>
      <c r="ES181" s="92"/>
      <c r="ET181" s="92"/>
      <c r="EU181" s="92"/>
      <c r="EV181" s="92"/>
      <c r="EW181" s="92"/>
      <c r="EX181" s="92"/>
      <c r="EY181" s="92"/>
      <c r="EZ181" s="92"/>
      <c r="FA181" s="92"/>
      <c r="FB181" s="92"/>
      <c r="FC181" s="92"/>
      <c r="FD181" s="92"/>
      <c r="FE181" s="92"/>
      <c r="FF181" s="92"/>
      <c r="FG181" s="92"/>
      <c r="FH181" s="92"/>
      <c r="FI181" s="92"/>
      <c r="FJ181" s="92"/>
      <c r="FK181" s="92"/>
      <c r="FL181" s="92"/>
      <c r="FM181" s="92"/>
      <c r="FN181" s="92"/>
      <c r="FO181" s="92"/>
      <c r="FP181" s="92"/>
      <c r="FQ181" s="92"/>
      <c r="FR181" s="92"/>
      <c r="FS181" s="92"/>
      <c r="FT181" s="92"/>
      <c r="FU181" s="92"/>
      <c r="FV181" s="92"/>
      <c r="FW181" s="92"/>
      <c r="FX181" s="92"/>
      <c r="FY181" s="92"/>
      <c r="FZ181" s="92"/>
      <c r="GA181" s="92"/>
      <c r="GB181" s="92"/>
      <c r="GC181" s="92"/>
      <c r="GD181" s="92"/>
      <c r="GE181" s="92"/>
      <c r="GF181" s="92"/>
      <c r="GG181" s="92"/>
      <c r="GH181" s="92"/>
      <c r="GI181" s="92"/>
      <c r="GJ181" s="92"/>
      <c r="GK181" s="92"/>
      <c r="GL181" s="92"/>
      <c r="GM181" s="92"/>
      <c r="GN181" s="92"/>
      <c r="GO181" s="92"/>
      <c r="GP181" s="92"/>
      <c r="GQ181" s="92"/>
      <c r="GR181" s="92"/>
      <c r="GS181" s="92"/>
      <c r="GT181" s="92"/>
      <c r="GU181" s="92"/>
      <c r="GV181" s="92"/>
      <c r="GW181" s="92"/>
      <c r="GX181" s="92"/>
      <c r="GY181" s="92"/>
      <c r="GZ181" s="92"/>
      <c r="HA181" s="92"/>
      <c r="HB181" s="92"/>
      <c r="HC181" s="92"/>
      <c r="HD181" s="92"/>
      <c r="HE181" s="92"/>
      <c r="HF181" s="92"/>
      <c r="HG181" s="92"/>
      <c r="HH181" s="92"/>
      <c r="HI181" s="92"/>
      <c r="HJ181" s="92"/>
      <c r="HK181" s="92"/>
      <c r="HL181" s="92"/>
      <c r="HM181" s="92"/>
      <c r="HN181" s="92"/>
      <c r="HO181" s="92"/>
      <c r="HP181" s="92"/>
      <c r="HQ181" s="92"/>
      <c r="HR181" s="92"/>
      <c r="HS181" s="92"/>
      <c r="HT181" s="92"/>
      <c r="HU181" s="92"/>
      <c r="HV181" s="92"/>
      <c r="HW181" s="92"/>
      <c r="HX181" s="92"/>
      <c r="HY181" s="92"/>
      <c r="HZ181" s="92"/>
      <c r="IA181" s="92"/>
      <c r="IB181" s="92"/>
      <c r="IC181" s="92"/>
      <c r="ID181" s="92"/>
      <c r="IE181" s="92"/>
      <c r="IF181" s="92"/>
      <c r="IG181" s="92"/>
      <c r="IH181" s="92"/>
      <c r="II181" s="92"/>
      <c r="IJ181" s="92"/>
      <c r="IK181" s="92"/>
    </row>
    <row r="182" spans="1:245">
      <c r="A182" s="6">
        <v>180</v>
      </c>
      <c r="B182" s="6">
        <v>1</v>
      </c>
      <c r="C182" s="6"/>
      <c r="D182" s="6" t="s">
        <v>52</v>
      </c>
      <c r="E182" s="6">
        <v>0</v>
      </c>
      <c r="F182" s="6">
        <v>1</v>
      </c>
      <c r="G182" s="6">
        <v>1</v>
      </c>
      <c r="H182" s="6"/>
      <c r="I182" s="6"/>
      <c r="J182" s="6"/>
      <c r="K182" s="6"/>
      <c r="L182" s="8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23">
        <v>0</v>
      </c>
      <c r="AF182" s="23"/>
      <c r="AG182" s="10">
        <v>39.6</v>
      </c>
      <c r="AH182" s="11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8"/>
      <c r="BF182" s="9"/>
      <c r="BG182" s="9"/>
      <c r="BH182" s="9"/>
      <c r="BI182" s="9"/>
      <c r="BJ182" s="9"/>
      <c r="BK182" s="9"/>
      <c r="BL182" s="9"/>
      <c r="BM182" s="9"/>
      <c r="BN182" s="9">
        <v>1</v>
      </c>
      <c r="BO182" s="9"/>
      <c r="BP182" s="9"/>
      <c r="BQ182" s="9">
        <v>1</v>
      </c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8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8"/>
      <c r="CZ182" s="11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8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12"/>
      <c r="ES182" s="92"/>
      <c r="ET182" s="92"/>
      <c r="EU182" s="92"/>
      <c r="EV182" s="92"/>
      <c r="EW182" s="92"/>
      <c r="EX182" s="92"/>
      <c r="EY182" s="92"/>
      <c r="EZ182" s="92"/>
      <c r="FA182" s="92"/>
      <c r="FB182" s="92"/>
      <c r="FC182" s="92"/>
      <c r="FD182" s="92"/>
      <c r="FE182" s="92"/>
      <c r="FF182" s="92"/>
      <c r="FG182" s="92"/>
      <c r="FH182" s="92"/>
      <c r="FI182" s="92"/>
      <c r="FJ182" s="92"/>
      <c r="FK182" s="92"/>
      <c r="FL182" s="92"/>
      <c r="FM182" s="92"/>
      <c r="FN182" s="92"/>
      <c r="FO182" s="92"/>
      <c r="FP182" s="92"/>
      <c r="FQ182" s="92"/>
      <c r="FR182" s="92"/>
      <c r="FS182" s="92"/>
      <c r="FT182" s="92"/>
      <c r="FU182" s="92"/>
      <c r="FV182" s="92"/>
      <c r="FW182" s="92"/>
      <c r="FX182" s="92"/>
      <c r="FY182" s="92"/>
      <c r="FZ182" s="92"/>
      <c r="GA182" s="92"/>
      <c r="GB182" s="92"/>
      <c r="GC182" s="92"/>
      <c r="GD182" s="92"/>
      <c r="GE182" s="92"/>
      <c r="GF182" s="92"/>
      <c r="GG182" s="92"/>
      <c r="GH182" s="92"/>
      <c r="GI182" s="92"/>
      <c r="GJ182" s="92"/>
      <c r="GK182" s="92"/>
      <c r="GL182" s="92"/>
      <c r="GM182" s="92"/>
      <c r="GN182" s="92"/>
      <c r="GO182" s="92"/>
      <c r="GP182" s="92"/>
      <c r="GQ182" s="92"/>
      <c r="GR182" s="92"/>
      <c r="GS182" s="92"/>
      <c r="GT182" s="92"/>
      <c r="GU182" s="92"/>
      <c r="GV182" s="92"/>
      <c r="GW182" s="92"/>
      <c r="GX182" s="92"/>
      <c r="GY182" s="92"/>
      <c r="GZ182" s="92"/>
      <c r="HA182" s="92"/>
      <c r="HB182" s="92"/>
      <c r="HC182" s="92"/>
      <c r="HD182" s="92"/>
      <c r="HE182" s="92"/>
      <c r="HF182" s="92"/>
      <c r="HG182" s="92"/>
      <c r="HH182" s="92"/>
      <c r="HI182" s="92"/>
      <c r="HJ182" s="92"/>
      <c r="HK182" s="92"/>
      <c r="HL182" s="92"/>
      <c r="HM182" s="92"/>
      <c r="HN182" s="92"/>
      <c r="HO182" s="92"/>
      <c r="HP182" s="92"/>
      <c r="HQ182" s="92"/>
      <c r="HR182" s="92"/>
      <c r="HS182" s="92"/>
      <c r="HT182" s="92"/>
      <c r="HU182" s="92"/>
      <c r="HV182" s="92"/>
      <c r="HW182" s="92"/>
      <c r="HX182" s="92"/>
      <c r="HY182" s="92"/>
      <c r="HZ182" s="92"/>
      <c r="IA182" s="92"/>
      <c r="IB182" s="92"/>
      <c r="IC182" s="92"/>
      <c r="ID182" s="92"/>
      <c r="IE182" s="92"/>
      <c r="IF182" s="92"/>
      <c r="IG182" s="92"/>
      <c r="IH182" s="92"/>
      <c r="II182" s="92"/>
      <c r="IJ182" s="92"/>
      <c r="IK182" s="92"/>
    </row>
    <row r="183" spans="1:245">
      <c r="A183" s="4">
        <v>181</v>
      </c>
      <c r="B183" s="4">
        <v>3</v>
      </c>
      <c r="C183" s="4"/>
      <c r="D183" s="4" t="s">
        <v>54</v>
      </c>
      <c r="E183" s="4">
        <v>1</v>
      </c>
      <c r="F183" s="4">
        <v>0</v>
      </c>
      <c r="G183" s="4">
        <v>1</v>
      </c>
      <c r="H183" s="4">
        <v>0</v>
      </c>
      <c r="I183" s="4"/>
      <c r="J183" s="4"/>
      <c r="K183" s="4"/>
      <c r="L183" s="1">
        <v>5</v>
      </c>
      <c r="M183">
        <v>8</v>
      </c>
      <c r="N183">
        <v>9</v>
      </c>
      <c r="O183">
        <v>11</v>
      </c>
      <c r="P183">
        <v>10</v>
      </c>
      <c r="Q183">
        <v>11</v>
      </c>
      <c r="R183">
        <v>12</v>
      </c>
      <c r="S183">
        <v>17</v>
      </c>
      <c r="T183">
        <v>14</v>
      </c>
      <c r="U183">
        <v>15</v>
      </c>
      <c r="V183">
        <v>16</v>
      </c>
      <c r="AE183" s="22">
        <v>11</v>
      </c>
      <c r="AF183" s="22">
        <v>16</v>
      </c>
      <c r="AG183" s="5">
        <v>450.9</v>
      </c>
      <c r="AH183" s="2"/>
      <c r="AL183">
        <v>57.67</v>
      </c>
      <c r="AO183">
        <v>30.42</v>
      </c>
      <c r="AP183">
        <v>49.39</v>
      </c>
      <c r="AQ183">
        <v>6.48</v>
      </c>
      <c r="AR183">
        <v>48.040000000000006</v>
      </c>
      <c r="AS183">
        <v>58.37</v>
      </c>
      <c r="AU183">
        <v>19.920000000000002</v>
      </c>
      <c r="AV183">
        <v>28.07</v>
      </c>
      <c r="AW183">
        <v>16.66</v>
      </c>
      <c r="AX183">
        <v>30.27</v>
      </c>
      <c r="BE183" s="1"/>
      <c r="BG183">
        <v>1</v>
      </c>
      <c r="BJ183">
        <v>1</v>
      </c>
      <c r="BK183">
        <v>1</v>
      </c>
      <c r="CB183" s="1"/>
      <c r="CY183" s="1"/>
      <c r="CZ183" s="2"/>
      <c r="DC183">
        <v>1</v>
      </c>
      <c r="DG183">
        <v>1</v>
      </c>
      <c r="DI183">
        <v>1</v>
      </c>
      <c r="DJ183">
        <v>1</v>
      </c>
      <c r="DN183">
        <v>1</v>
      </c>
      <c r="DO183">
        <v>1</v>
      </c>
      <c r="DV183" s="1"/>
      <c r="EF183">
        <v>1</v>
      </c>
      <c r="ER183" s="3"/>
      <c r="ES183" s="73">
        <v>181</v>
      </c>
      <c r="ET183" s="74" t="s">
        <v>269</v>
      </c>
      <c r="EU183" s="75" t="s">
        <v>270</v>
      </c>
      <c r="EV183" s="76" t="s">
        <v>271</v>
      </c>
      <c r="EW183" s="77" t="s">
        <v>249</v>
      </c>
      <c r="EX183" s="74" t="s">
        <v>206</v>
      </c>
      <c r="EY183" s="78" t="s">
        <v>207</v>
      </c>
      <c r="EZ183" s="78">
        <v>5</v>
      </c>
      <c r="FA183" s="82"/>
      <c r="FB183" s="82"/>
      <c r="FC183" s="82"/>
      <c r="FD183" s="82"/>
      <c r="FE183" s="82">
        <v>1</v>
      </c>
      <c r="FF183" s="82"/>
      <c r="FG183" s="82"/>
      <c r="FH183" s="82">
        <v>1</v>
      </c>
      <c r="FI183" s="82"/>
      <c r="FJ183" s="82"/>
      <c r="FK183" s="77" t="s">
        <v>194</v>
      </c>
      <c r="FL183" s="77"/>
      <c r="FM183" s="79" t="s">
        <v>194</v>
      </c>
      <c r="FN183" s="79" t="s">
        <v>258</v>
      </c>
      <c r="FO183" s="79"/>
      <c r="FP183" s="78"/>
      <c r="FQ183" s="78"/>
      <c r="FR183" s="78">
        <v>1</v>
      </c>
      <c r="FS183" s="78"/>
      <c r="FT183" s="78"/>
      <c r="FU183" s="78"/>
      <c r="FV183" s="78"/>
      <c r="FW183" s="78"/>
      <c r="FX183" s="78"/>
      <c r="FY183" s="78"/>
      <c r="FZ183" s="78"/>
      <c r="GA183" s="78"/>
      <c r="GB183" s="78">
        <v>1</v>
      </c>
      <c r="GC183" s="78"/>
      <c r="GD183" s="78">
        <v>1</v>
      </c>
      <c r="GE183" s="78"/>
      <c r="GF183" s="78"/>
      <c r="GG183" s="78"/>
      <c r="GH183" s="78"/>
      <c r="GI183" s="78"/>
      <c r="GJ183" s="78"/>
      <c r="GK183" s="78"/>
      <c r="GL183" s="78"/>
      <c r="GM183" s="83"/>
      <c r="GN183" s="83"/>
      <c r="GO183" s="83"/>
      <c r="GP183" s="83"/>
      <c r="GQ183" s="83"/>
      <c r="GR183" s="83"/>
      <c r="GS183" s="83"/>
      <c r="GT183" s="83"/>
      <c r="GU183" s="83"/>
      <c r="GV183" s="83"/>
      <c r="GW183" s="83">
        <v>1</v>
      </c>
      <c r="GX183" s="83"/>
      <c r="GY183" s="83">
        <v>1</v>
      </c>
      <c r="GZ183" s="83"/>
      <c r="HA183" s="83"/>
      <c r="HB183" s="83"/>
      <c r="HC183" s="83"/>
      <c r="HD183" s="83"/>
      <c r="HE183" s="83"/>
      <c r="HF183" s="83"/>
      <c r="HG183" s="83"/>
      <c r="HH183" s="83"/>
      <c r="HI183" s="83"/>
      <c r="HJ183" s="76" t="s">
        <v>196</v>
      </c>
      <c r="HK183" s="76" t="s">
        <v>194</v>
      </c>
      <c r="HL183" s="76" t="s">
        <v>196</v>
      </c>
      <c r="HM183" s="76" t="s">
        <v>342</v>
      </c>
      <c r="HN183" s="76" t="s">
        <v>343</v>
      </c>
      <c r="HO183" s="76" t="s">
        <v>344</v>
      </c>
      <c r="HP183" s="75" t="s">
        <v>194</v>
      </c>
      <c r="HQ183" s="75" t="s">
        <v>215</v>
      </c>
      <c r="HR183" s="75"/>
      <c r="HS183" s="75"/>
      <c r="HT183" s="80">
        <v>2</v>
      </c>
      <c r="HU183" s="80"/>
      <c r="HV183" s="80"/>
      <c r="HW183" s="80"/>
      <c r="HX183" s="80"/>
      <c r="HY183" s="80"/>
      <c r="HZ183" s="80"/>
      <c r="IA183" s="80"/>
      <c r="IB183" s="80"/>
      <c r="IC183" s="80"/>
      <c r="ID183" s="80"/>
      <c r="IE183" s="80"/>
      <c r="IF183" s="80"/>
      <c r="IG183" s="80"/>
      <c r="IH183" s="80"/>
      <c r="II183" s="80"/>
      <c r="IJ183" s="81" t="s">
        <v>201</v>
      </c>
      <c r="IK183" s="81" t="s">
        <v>194</v>
      </c>
    </row>
    <row r="184" spans="1:245">
      <c r="A184" s="6">
        <v>182</v>
      </c>
      <c r="B184" s="6">
        <v>2</v>
      </c>
      <c r="C184" s="6"/>
      <c r="D184" s="6" t="s">
        <v>52</v>
      </c>
      <c r="E184" s="6">
        <v>0</v>
      </c>
      <c r="F184" s="6">
        <v>1</v>
      </c>
      <c r="G184" s="6">
        <v>1</v>
      </c>
      <c r="H184" s="6"/>
      <c r="I184" s="6"/>
      <c r="J184" s="6"/>
      <c r="K184" s="6"/>
      <c r="L184" s="8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23">
        <v>0</v>
      </c>
      <c r="AF184" s="23"/>
      <c r="AG184" s="10">
        <v>42.7</v>
      </c>
      <c r="AH184" s="11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8">
        <v>1</v>
      </c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>
        <v>1</v>
      </c>
      <c r="BV184" s="9">
        <v>1</v>
      </c>
      <c r="BW184" s="9"/>
      <c r="BX184" s="9"/>
      <c r="BY184" s="9"/>
      <c r="BZ184" s="9"/>
      <c r="CA184" s="9"/>
      <c r="CB184" s="8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8"/>
      <c r="CZ184" s="11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8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12"/>
      <c r="ES184" s="92"/>
      <c r="ET184" s="92"/>
      <c r="EU184" s="92"/>
      <c r="EV184" s="92"/>
      <c r="EW184" s="92"/>
      <c r="EX184" s="92"/>
      <c r="EY184" s="92"/>
      <c r="EZ184" s="92"/>
      <c r="FA184" s="92"/>
      <c r="FB184" s="92"/>
      <c r="FC184" s="92"/>
      <c r="FD184" s="92"/>
      <c r="FE184" s="92"/>
      <c r="FF184" s="92"/>
      <c r="FG184" s="92"/>
      <c r="FH184" s="92"/>
      <c r="FI184" s="92"/>
      <c r="FJ184" s="92"/>
      <c r="FK184" s="92"/>
      <c r="FL184" s="92"/>
      <c r="FM184" s="92"/>
      <c r="FN184" s="92"/>
      <c r="FO184" s="92"/>
      <c r="FP184" s="92"/>
      <c r="FQ184" s="92"/>
      <c r="FR184" s="92"/>
      <c r="FS184" s="92"/>
      <c r="FT184" s="92"/>
      <c r="FU184" s="92"/>
      <c r="FV184" s="92"/>
      <c r="FW184" s="92"/>
      <c r="FX184" s="92"/>
      <c r="FY184" s="92"/>
      <c r="FZ184" s="92"/>
      <c r="GA184" s="92"/>
      <c r="GB184" s="92"/>
      <c r="GC184" s="92"/>
      <c r="GD184" s="92"/>
      <c r="GE184" s="92"/>
      <c r="GF184" s="92"/>
      <c r="GG184" s="92"/>
      <c r="GH184" s="92"/>
      <c r="GI184" s="92"/>
      <c r="GJ184" s="92"/>
      <c r="GK184" s="92"/>
      <c r="GL184" s="92"/>
      <c r="GM184" s="92"/>
      <c r="GN184" s="92"/>
      <c r="GO184" s="92"/>
      <c r="GP184" s="92"/>
      <c r="GQ184" s="92"/>
      <c r="GR184" s="92"/>
      <c r="GS184" s="92"/>
      <c r="GT184" s="92"/>
      <c r="GU184" s="92"/>
      <c r="GV184" s="92"/>
      <c r="GW184" s="92"/>
      <c r="GX184" s="92"/>
      <c r="GY184" s="92"/>
      <c r="GZ184" s="92"/>
      <c r="HA184" s="92"/>
      <c r="HB184" s="92"/>
      <c r="HC184" s="92"/>
      <c r="HD184" s="92"/>
      <c r="HE184" s="92"/>
      <c r="HF184" s="92"/>
      <c r="HG184" s="92"/>
      <c r="HH184" s="92"/>
      <c r="HI184" s="92"/>
      <c r="HJ184" s="92"/>
      <c r="HK184" s="92"/>
      <c r="HL184" s="92"/>
      <c r="HM184" s="92"/>
      <c r="HN184" s="92"/>
      <c r="HO184" s="92"/>
      <c r="HP184" s="92"/>
      <c r="HQ184" s="92"/>
      <c r="HR184" s="92"/>
      <c r="HS184" s="92"/>
      <c r="HT184" s="92"/>
      <c r="HU184" s="92"/>
      <c r="HV184" s="92"/>
      <c r="HW184" s="92"/>
      <c r="HX184" s="92"/>
      <c r="HY184" s="92"/>
      <c r="HZ184" s="92"/>
      <c r="IA184" s="92"/>
      <c r="IB184" s="92"/>
      <c r="IC184" s="92"/>
      <c r="ID184" s="92"/>
      <c r="IE184" s="92"/>
      <c r="IF184" s="92"/>
      <c r="IG184" s="92"/>
      <c r="IH184" s="92"/>
      <c r="II184" s="92"/>
      <c r="IJ184" s="92"/>
      <c r="IK184" s="92"/>
    </row>
    <row r="185" spans="1:245">
      <c r="A185" s="4">
        <v>183</v>
      </c>
      <c r="B185" s="4">
        <v>1</v>
      </c>
      <c r="C185" s="4"/>
      <c r="D185" s="4" t="s">
        <v>52</v>
      </c>
      <c r="E185" s="4">
        <v>1</v>
      </c>
      <c r="F185" s="4">
        <v>1</v>
      </c>
      <c r="G185" s="4">
        <v>0</v>
      </c>
      <c r="H185" s="4">
        <v>0</v>
      </c>
      <c r="I185" s="4"/>
      <c r="J185" s="4"/>
      <c r="K185" s="4"/>
      <c r="L185" s="1">
        <v>1</v>
      </c>
      <c r="M185">
        <v>2</v>
      </c>
      <c r="N185">
        <v>3</v>
      </c>
      <c r="O185">
        <v>3</v>
      </c>
      <c r="P185">
        <v>8</v>
      </c>
      <c r="Q185">
        <v>9</v>
      </c>
      <c r="R185">
        <v>13</v>
      </c>
      <c r="S185">
        <v>15</v>
      </c>
      <c r="T185">
        <v>16</v>
      </c>
      <c r="U185">
        <v>21</v>
      </c>
      <c r="V185">
        <v>20</v>
      </c>
      <c r="W185">
        <v>19</v>
      </c>
      <c r="X185">
        <v>18</v>
      </c>
      <c r="Y185">
        <v>7</v>
      </c>
      <c r="Z185">
        <v>6</v>
      </c>
      <c r="AA185">
        <v>5</v>
      </c>
      <c r="AB185">
        <v>22</v>
      </c>
      <c r="AE185" s="22">
        <v>17</v>
      </c>
      <c r="AF185" s="22">
        <v>22</v>
      </c>
      <c r="AG185" s="5">
        <v>881.4</v>
      </c>
      <c r="AH185" s="2">
        <v>77.17</v>
      </c>
      <c r="AI185">
        <v>73.180000000000007</v>
      </c>
      <c r="AJ185">
        <v>12.600000000000001</v>
      </c>
      <c r="AL185">
        <v>3.39</v>
      </c>
      <c r="AM185">
        <v>17.78</v>
      </c>
      <c r="AN185">
        <v>26.19</v>
      </c>
      <c r="AO185">
        <v>58.39</v>
      </c>
      <c r="AP185">
        <v>64.53</v>
      </c>
      <c r="AT185">
        <v>19.43</v>
      </c>
      <c r="AV185">
        <v>149.43</v>
      </c>
      <c r="AW185">
        <v>85.42</v>
      </c>
      <c r="AY185">
        <v>59.15</v>
      </c>
      <c r="AZ185">
        <v>53.39</v>
      </c>
      <c r="BA185">
        <v>28.42</v>
      </c>
      <c r="BB185">
        <v>6.14</v>
      </c>
      <c r="BC185">
        <v>10.23</v>
      </c>
      <c r="BE185" s="1"/>
      <c r="BU185">
        <v>1</v>
      </c>
      <c r="CB185" s="1"/>
      <c r="CY185" s="1"/>
      <c r="CZ185" s="2"/>
      <c r="DV185" s="1"/>
      <c r="DX185">
        <v>1</v>
      </c>
      <c r="ER185" s="3"/>
      <c r="ES185" s="73">
        <v>183</v>
      </c>
      <c r="ET185" s="74" t="s">
        <v>188</v>
      </c>
      <c r="EU185" s="75" t="s">
        <v>323</v>
      </c>
      <c r="EV185" s="76" t="s">
        <v>326</v>
      </c>
      <c r="EW185" s="77" t="s">
        <v>213</v>
      </c>
      <c r="EX185" s="74" t="s">
        <v>206</v>
      </c>
      <c r="EY185" s="78" t="s">
        <v>193</v>
      </c>
      <c r="EZ185" s="78">
        <v>1</v>
      </c>
      <c r="FA185" s="82">
        <v>1</v>
      </c>
      <c r="FB185" s="82"/>
      <c r="FC185" s="82"/>
      <c r="FD185" s="82"/>
      <c r="FE185" s="82"/>
      <c r="FF185" s="82"/>
      <c r="FG185" s="82"/>
      <c r="FH185" s="82"/>
      <c r="FI185" s="82"/>
      <c r="FJ185" s="82"/>
      <c r="FK185" s="77" t="s">
        <v>199</v>
      </c>
      <c r="FL185" s="77"/>
      <c r="FM185" s="79" t="s">
        <v>199</v>
      </c>
      <c r="FN185" s="79"/>
      <c r="FO185" s="79"/>
      <c r="FP185" s="78"/>
      <c r="FQ185" s="78"/>
      <c r="FR185" s="78"/>
      <c r="FS185" s="78"/>
      <c r="FT185" s="78"/>
      <c r="FU185" s="78"/>
      <c r="FV185" s="78"/>
      <c r="FW185" s="78"/>
      <c r="FX185" s="78"/>
      <c r="FY185" s="78"/>
      <c r="FZ185" s="78"/>
      <c r="GA185" s="78"/>
      <c r="GB185" s="78">
        <v>1</v>
      </c>
      <c r="GC185" s="78"/>
      <c r="GD185" s="78"/>
      <c r="GE185" s="78"/>
      <c r="GF185" s="78"/>
      <c r="GG185" s="78"/>
      <c r="GH185" s="78"/>
      <c r="GI185" s="78"/>
      <c r="GJ185" s="78"/>
      <c r="GK185" s="78"/>
      <c r="GL185" s="78"/>
      <c r="GM185" s="83"/>
      <c r="GN185" s="83"/>
      <c r="GO185" s="83"/>
      <c r="GP185" s="83"/>
      <c r="GQ185" s="83"/>
      <c r="GR185" s="83">
        <v>1</v>
      </c>
      <c r="GS185" s="83"/>
      <c r="GT185" s="83"/>
      <c r="GU185" s="83"/>
      <c r="GV185" s="83"/>
      <c r="GW185" s="83"/>
      <c r="GX185" s="83">
        <v>1</v>
      </c>
      <c r="GY185" s="83"/>
      <c r="GZ185" s="83"/>
      <c r="HA185" s="83"/>
      <c r="HB185" s="83"/>
      <c r="HC185" s="83"/>
      <c r="HD185" s="83"/>
      <c r="HE185" s="83"/>
      <c r="HF185" s="83"/>
      <c r="HG185" s="83"/>
      <c r="HH185" s="83"/>
      <c r="HI185" s="83"/>
      <c r="HJ185" s="76" t="s">
        <v>196</v>
      </c>
      <c r="HK185" s="76" t="s">
        <v>194</v>
      </c>
      <c r="HL185" s="76" t="s">
        <v>196</v>
      </c>
      <c r="HM185" s="76"/>
      <c r="HN185" s="76"/>
      <c r="HO185" s="76"/>
      <c r="HP185" s="75" t="s">
        <v>199</v>
      </c>
      <c r="HQ185" s="75"/>
      <c r="HR185" s="75" t="s">
        <v>200</v>
      </c>
      <c r="HS185" s="75"/>
      <c r="HT185" s="80">
        <v>4</v>
      </c>
      <c r="HU185" s="80"/>
      <c r="HV185" s="80"/>
      <c r="HW185" s="80"/>
      <c r="HX185" s="80"/>
      <c r="HY185" s="80"/>
      <c r="HZ185" s="80"/>
      <c r="IA185" s="80"/>
      <c r="IB185" s="80"/>
      <c r="IC185" s="80"/>
      <c r="ID185" s="80"/>
      <c r="IE185" s="80"/>
      <c r="IF185" s="80"/>
      <c r="IG185" s="80"/>
      <c r="IH185" s="80"/>
      <c r="II185" s="80"/>
      <c r="IJ185" s="81" t="s">
        <v>221</v>
      </c>
      <c r="IK185" s="81"/>
    </row>
    <row r="186" spans="1:245">
      <c r="A186" s="24">
        <v>184</v>
      </c>
      <c r="B186" s="24">
        <v>1</v>
      </c>
      <c r="C186" s="24"/>
      <c r="D186" s="24" t="s">
        <v>52</v>
      </c>
      <c r="E186" s="24">
        <v>0</v>
      </c>
      <c r="F186" s="24">
        <v>0</v>
      </c>
      <c r="G186" s="24">
        <v>0</v>
      </c>
      <c r="H186" s="24"/>
      <c r="I186" s="24"/>
      <c r="J186" s="24"/>
      <c r="K186" s="24"/>
      <c r="L186" s="25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7">
        <v>0</v>
      </c>
      <c r="AF186" s="27"/>
      <c r="AG186" s="28">
        <v>9.6999999999999993</v>
      </c>
      <c r="AH186" s="29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5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>
        <v>1</v>
      </c>
      <c r="BU186" s="26"/>
      <c r="BV186" s="26"/>
      <c r="BW186" s="26">
        <v>1</v>
      </c>
      <c r="BX186" s="26"/>
      <c r="BY186" s="26"/>
      <c r="BZ186" s="26"/>
      <c r="CA186" s="26"/>
      <c r="CB186" s="25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5"/>
      <c r="CZ186" s="29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5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30"/>
      <c r="ES186" s="92"/>
      <c r="ET186" s="92"/>
      <c r="EU186" s="92"/>
      <c r="EV186" s="92"/>
      <c r="EW186" s="92"/>
      <c r="EX186" s="92"/>
      <c r="EY186" s="92"/>
      <c r="EZ186" s="92"/>
      <c r="FA186" s="92"/>
      <c r="FB186" s="92"/>
      <c r="FC186" s="92"/>
      <c r="FD186" s="92"/>
      <c r="FE186" s="92"/>
      <c r="FF186" s="92"/>
      <c r="FG186" s="92"/>
      <c r="FH186" s="92"/>
      <c r="FI186" s="92"/>
      <c r="FJ186" s="92"/>
      <c r="FK186" s="92"/>
      <c r="FL186" s="92"/>
      <c r="FM186" s="92"/>
      <c r="FN186" s="92"/>
      <c r="FO186" s="92"/>
      <c r="FP186" s="92"/>
      <c r="FQ186" s="92"/>
      <c r="FR186" s="92"/>
      <c r="FS186" s="92"/>
      <c r="FT186" s="92"/>
      <c r="FU186" s="92"/>
      <c r="FV186" s="92"/>
      <c r="FW186" s="92"/>
      <c r="FX186" s="92"/>
      <c r="FY186" s="92"/>
      <c r="FZ186" s="92"/>
      <c r="GA186" s="92"/>
      <c r="GB186" s="92"/>
      <c r="GC186" s="92"/>
      <c r="GD186" s="92"/>
      <c r="GE186" s="92"/>
      <c r="GF186" s="92"/>
      <c r="GG186" s="92"/>
      <c r="GH186" s="92"/>
      <c r="GI186" s="92"/>
      <c r="GJ186" s="92"/>
      <c r="GK186" s="92"/>
      <c r="GL186" s="92"/>
      <c r="GM186" s="92"/>
      <c r="GN186" s="92"/>
      <c r="GO186" s="92"/>
      <c r="GP186" s="92"/>
      <c r="GQ186" s="92"/>
      <c r="GR186" s="92"/>
      <c r="GS186" s="92"/>
      <c r="GT186" s="92"/>
      <c r="GU186" s="92"/>
      <c r="GV186" s="92"/>
      <c r="GW186" s="92"/>
      <c r="GX186" s="92"/>
      <c r="GY186" s="92"/>
      <c r="GZ186" s="92"/>
      <c r="HA186" s="92"/>
      <c r="HB186" s="92"/>
      <c r="HC186" s="92"/>
      <c r="HD186" s="92"/>
      <c r="HE186" s="92"/>
      <c r="HF186" s="92"/>
      <c r="HG186" s="92"/>
      <c r="HH186" s="92"/>
      <c r="HI186" s="92"/>
      <c r="HJ186" s="92"/>
      <c r="HK186" s="92"/>
      <c r="HL186" s="92"/>
      <c r="HM186" s="92"/>
      <c r="HN186" s="92"/>
      <c r="HO186" s="92"/>
      <c r="HP186" s="92"/>
      <c r="HQ186" s="92"/>
      <c r="HR186" s="92"/>
      <c r="HS186" s="92"/>
      <c r="HT186" s="92"/>
      <c r="HU186" s="92"/>
      <c r="HV186" s="92"/>
      <c r="HW186" s="92"/>
      <c r="HX186" s="92"/>
      <c r="HY186" s="92"/>
      <c r="HZ186" s="92"/>
      <c r="IA186" s="92"/>
      <c r="IB186" s="92"/>
      <c r="IC186" s="92"/>
      <c r="ID186" s="92"/>
      <c r="IE186" s="92"/>
      <c r="IF186" s="92"/>
      <c r="IG186" s="92"/>
      <c r="IH186" s="92"/>
      <c r="II186" s="92"/>
      <c r="IJ186" s="92"/>
      <c r="IK186" s="92"/>
    </row>
    <row r="187" spans="1:245">
      <c r="A187" s="47">
        <v>185</v>
      </c>
      <c r="B187" s="47">
        <v>2</v>
      </c>
      <c r="C187" s="47"/>
      <c r="D187" s="47" t="s">
        <v>54</v>
      </c>
      <c r="E187" s="47">
        <v>1</v>
      </c>
      <c r="F187" s="47">
        <v>0</v>
      </c>
      <c r="G187" s="47">
        <v>1</v>
      </c>
      <c r="H187" s="47">
        <v>1</v>
      </c>
      <c r="I187" s="47" t="s">
        <v>72</v>
      </c>
      <c r="J187" s="47"/>
      <c r="K187" s="47"/>
      <c r="L187" s="48">
        <v>7</v>
      </c>
      <c r="M187" s="49">
        <v>8</v>
      </c>
      <c r="N187" s="49">
        <v>7</v>
      </c>
      <c r="O187" s="49">
        <v>12</v>
      </c>
      <c r="P187" s="49">
        <v>17</v>
      </c>
      <c r="Q187" s="49">
        <v>13</v>
      </c>
      <c r="R187" s="49">
        <v>14</v>
      </c>
      <c r="S187" s="49">
        <v>21</v>
      </c>
      <c r="T187" s="49">
        <v>16</v>
      </c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50">
        <v>9</v>
      </c>
      <c r="AF187" s="50">
        <v>16</v>
      </c>
      <c r="AG187" s="51">
        <v>306.2</v>
      </c>
      <c r="AH187" s="52"/>
      <c r="AI187" s="49"/>
      <c r="AJ187" s="49"/>
      <c r="AK187" s="49"/>
      <c r="AL187" s="49"/>
      <c r="AM187" s="49"/>
      <c r="AN187" s="49">
        <v>20.99</v>
      </c>
      <c r="AO187" s="49">
        <v>54.2</v>
      </c>
      <c r="AP187" s="49"/>
      <c r="AQ187" s="49"/>
      <c r="AR187" s="49"/>
      <c r="AS187" s="49">
        <v>7.49</v>
      </c>
      <c r="AT187" s="49">
        <v>40.450000000000003</v>
      </c>
      <c r="AU187" s="49">
        <v>21.46</v>
      </c>
      <c r="AV187" s="49"/>
      <c r="AW187" s="49">
        <v>46.79</v>
      </c>
      <c r="AX187" s="49">
        <v>16.79</v>
      </c>
      <c r="AY187" s="49"/>
      <c r="AZ187" s="49"/>
      <c r="BA187" s="49"/>
      <c r="BB187" s="49">
        <v>25.06</v>
      </c>
      <c r="BC187" s="49"/>
      <c r="BD187" s="49"/>
      <c r="BE187" s="48">
        <v>1</v>
      </c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8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8"/>
      <c r="CZ187" s="52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8"/>
      <c r="DW187" s="49"/>
      <c r="DX187" s="49"/>
      <c r="DY187" s="49"/>
      <c r="DZ187" s="49"/>
      <c r="EA187" s="49"/>
      <c r="EB187" s="49">
        <v>1</v>
      </c>
      <c r="EC187" s="49"/>
      <c r="ED187" s="49"/>
      <c r="EE187" s="49"/>
      <c r="EF187" s="49"/>
      <c r="EG187" s="49"/>
      <c r="EH187" s="49"/>
      <c r="EI187" s="49"/>
      <c r="EJ187" s="49"/>
      <c r="EK187" s="49"/>
      <c r="EL187" s="49"/>
      <c r="EM187" s="49"/>
      <c r="EN187" s="49"/>
      <c r="EO187" s="49"/>
      <c r="EP187" s="49"/>
      <c r="EQ187" s="49"/>
      <c r="ER187" s="53"/>
      <c r="ES187" s="92"/>
      <c r="ET187" s="92"/>
      <c r="EU187" s="92"/>
      <c r="EV187" s="92"/>
      <c r="EW187" s="92"/>
      <c r="EX187" s="92"/>
      <c r="EY187" s="92"/>
      <c r="EZ187" s="92"/>
      <c r="FA187" s="92"/>
      <c r="FB187" s="92"/>
      <c r="FC187" s="92"/>
      <c r="FD187" s="92"/>
      <c r="FE187" s="92"/>
      <c r="FF187" s="92"/>
      <c r="FG187" s="92"/>
      <c r="FH187" s="92"/>
      <c r="FI187" s="92"/>
      <c r="FJ187" s="92"/>
      <c r="FK187" s="92"/>
      <c r="FL187" s="92"/>
      <c r="FM187" s="92"/>
      <c r="FN187" s="92"/>
      <c r="FO187" s="92"/>
      <c r="FP187" s="92"/>
      <c r="FQ187" s="92"/>
      <c r="FR187" s="92"/>
      <c r="FS187" s="92"/>
      <c r="FT187" s="92"/>
      <c r="FU187" s="92"/>
      <c r="FV187" s="92"/>
      <c r="FW187" s="92"/>
      <c r="FX187" s="92"/>
      <c r="FY187" s="92"/>
      <c r="FZ187" s="92"/>
      <c r="GA187" s="92"/>
      <c r="GB187" s="92"/>
      <c r="GC187" s="92"/>
      <c r="GD187" s="92"/>
      <c r="GE187" s="92"/>
      <c r="GF187" s="92"/>
      <c r="GG187" s="92"/>
      <c r="GH187" s="92"/>
      <c r="GI187" s="92"/>
      <c r="GJ187" s="92"/>
      <c r="GK187" s="92"/>
      <c r="GL187" s="92"/>
      <c r="GM187" s="92"/>
      <c r="GN187" s="92"/>
      <c r="GO187" s="92"/>
      <c r="GP187" s="92"/>
      <c r="GQ187" s="92"/>
      <c r="GR187" s="92"/>
      <c r="GS187" s="92"/>
      <c r="GT187" s="92"/>
      <c r="GU187" s="92"/>
      <c r="GV187" s="92"/>
      <c r="GW187" s="92"/>
      <c r="GX187" s="92"/>
      <c r="GY187" s="92"/>
      <c r="GZ187" s="92"/>
      <c r="HA187" s="92"/>
      <c r="HB187" s="92"/>
      <c r="HC187" s="92"/>
      <c r="HD187" s="92"/>
      <c r="HE187" s="92"/>
      <c r="HF187" s="92"/>
      <c r="HG187" s="92"/>
      <c r="HH187" s="92"/>
      <c r="HI187" s="92"/>
      <c r="HJ187" s="92"/>
      <c r="HK187" s="92"/>
      <c r="HL187" s="92"/>
      <c r="HM187" s="92"/>
      <c r="HN187" s="92"/>
      <c r="HO187" s="92"/>
      <c r="HP187" s="92"/>
      <c r="HQ187" s="92"/>
      <c r="HR187" s="92"/>
      <c r="HS187" s="92"/>
      <c r="HT187" s="92"/>
      <c r="HU187" s="92"/>
      <c r="HV187" s="92"/>
      <c r="HW187" s="92"/>
      <c r="HX187" s="92"/>
      <c r="HY187" s="92"/>
      <c r="HZ187" s="92"/>
      <c r="IA187" s="92"/>
      <c r="IB187" s="92"/>
      <c r="IC187" s="92"/>
      <c r="ID187" s="92"/>
      <c r="IE187" s="92"/>
      <c r="IF187" s="92"/>
      <c r="IG187" s="92"/>
      <c r="IH187" s="92"/>
      <c r="II187" s="92"/>
      <c r="IJ187" s="92"/>
      <c r="IK187" s="92"/>
    </row>
    <row r="188" spans="1:245">
      <c r="A188" s="6">
        <v>186</v>
      </c>
      <c r="B188" s="6">
        <v>2</v>
      </c>
      <c r="C188" s="6"/>
      <c r="D188" s="6" t="s">
        <v>52</v>
      </c>
      <c r="E188" s="6">
        <v>0</v>
      </c>
      <c r="F188" s="6">
        <v>1</v>
      </c>
      <c r="G188" s="6">
        <v>1</v>
      </c>
      <c r="H188" s="6"/>
      <c r="I188" s="6"/>
      <c r="J188" s="6"/>
      <c r="K188" s="6"/>
      <c r="L188" s="8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23">
        <v>0</v>
      </c>
      <c r="AF188" s="23"/>
      <c r="AG188" s="10">
        <v>40.9</v>
      </c>
      <c r="AH188" s="11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8"/>
      <c r="BF188" s="9"/>
      <c r="BG188" s="9"/>
      <c r="BH188" s="9">
        <v>1</v>
      </c>
      <c r="BI188" s="9"/>
      <c r="BJ188" s="9"/>
      <c r="BK188" s="9">
        <v>1</v>
      </c>
      <c r="BL188" s="9"/>
      <c r="BM188" s="9"/>
      <c r="BN188" s="9">
        <v>1</v>
      </c>
      <c r="BO188" s="9"/>
      <c r="BP188" s="9"/>
      <c r="BQ188" s="9">
        <v>1</v>
      </c>
      <c r="BR188" s="9"/>
      <c r="BS188" s="9"/>
      <c r="BT188" s="9"/>
      <c r="BU188" s="9"/>
      <c r="BV188" s="9"/>
      <c r="BW188" s="9">
        <v>1</v>
      </c>
      <c r="BX188" s="9"/>
      <c r="BY188" s="9"/>
      <c r="BZ188" s="9"/>
      <c r="CA188" s="9"/>
      <c r="CB188" s="8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8"/>
      <c r="CZ188" s="11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8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12"/>
      <c r="ES188" s="92"/>
      <c r="ET188" s="92"/>
      <c r="EU188" s="92"/>
      <c r="EV188" s="92"/>
      <c r="EW188" s="92"/>
      <c r="EX188" s="92"/>
      <c r="EY188" s="92"/>
      <c r="EZ188" s="92"/>
      <c r="FA188" s="92"/>
      <c r="FB188" s="92"/>
      <c r="FC188" s="92"/>
      <c r="FD188" s="92"/>
      <c r="FE188" s="92"/>
      <c r="FF188" s="92"/>
      <c r="FG188" s="92"/>
      <c r="FH188" s="92"/>
      <c r="FI188" s="92"/>
      <c r="FJ188" s="92"/>
      <c r="FK188" s="92"/>
      <c r="FL188" s="92"/>
      <c r="FM188" s="92"/>
      <c r="FN188" s="92"/>
      <c r="FO188" s="92"/>
      <c r="FP188" s="92"/>
      <c r="FQ188" s="92"/>
      <c r="FR188" s="92"/>
      <c r="FS188" s="92"/>
      <c r="FT188" s="92"/>
      <c r="FU188" s="92"/>
      <c r="FV188" s="92"/>
      <c r="FW188" s="92"/>
      <c r="FX188" s="92"/>
      <c r="FY188" s="92"/>
      <c r="FZ188" s="92"/>
      <c r="GA188" s="92"/>
      <c r="GB188" s="92"/>
      <c r="GC188" s="92"/>
      <c r="GD188" s="92"/>
      <c r="GE188" s="92"/>
      <c r="GF188" s="92"/>
      <c r="GG188" s="92"/>
      <c r="GH188" s="92"/>
      <c r="GI188" s="92"/>
      <c r="GJ188" s="92"/>
      <c r="GK188" s="92"/>
      <c r="GL188" s="92"/>
      <c r="GM188" s="92"/>
      <c r="GN188" s="92"/>
      <c r="GO188" s="92"/>
      <c r="GP188" s="92"/>
      <c r="GQ188" s="92"/>
      <c r="GR188" s="92"/>
      <c r="GS188" s="92"/>
      <c r="GT188" s="92"/>
      <c r="GU188" s="92"/>
      <c r="GV188" s="92"/>
      <c r="GW188" s="92"/>
      <c r="GX188" s="92"/>
      <c r="GY188" s="92"/>
      <c r="GZ188" s="92"/>
      <c r="HA188" s="92"/>
      <c r="HB188" s="92"/>
      <c r="HC188" s="92"/>
      <c r="HD188" s="92"/>
      <c r="HE188" s="92"/>
      <c r="HF188" s="92"/>
      <c r="HG188" s="92"/>
      <c r="HH188" s="92"/>
      <c r="HI188" s="92"/>
      <c r="HJ188" s="92"/>
      <c r="HK188" s="92"/>
      <c r="HL188" s="92"/>
      <c r="HM188" s="92"/>
      <c r="HN188" s="92"/>
      <c r="HO188" s="92"/>
      <c r="HP188" s="92"/>
      <c r="HQ188" s="92"/>
      <c r="HR188" s="92"/>
      <c r="HS188" s="92"/>
      <c r="HT188" s="92"/>
      <c r="HU188" s="92"/>
      <c r="HV188" s="92"/>
      <c r="HW188" s="92"/>
      <c r="HX188" s="92"/>
      <c r="HY188" s="92"/>
      <c r="HZ188" s="92"/>
      <c r="IA188" s="92"/>
      <c r="IB188" s="92"/>
      <c r="IC188" s="92"/>
      <c r="ID188" s="92"/>
      <c r="IE188" s="92"/>
      <c r="IF188" s="92"/>
      <c r="IG188" s="92"/>
      <c r="IH188" s="92"/>
      <c r="II188" s="92"/>
      <c r="IJ188" s="92"/>
      <c r="IK188" s="92"/>
    </row>
    <row r="189" spans="1:245">
      <c r="A189" s="4">
        <v>187</v>
      </c>
      <c r="B189" s="4">
        <v>2</v>
      </c>
      <c r="C189" s="4"/>
      <c r="D189" s="4" t="s">
        <v>52</v>
      </c>
      <c r="E189" s="4">
        <v>1</v>
      </c>
      <c r="F189" s="4">
        <v>0</v>
      </c>
      <c r="G189" s="4">
        <v>1</v>
      </c>
      <c r="H189" s="4">
        <v>0</v>
      </c>
      <c r="I189" s="4"/>
      <c r="J189" s="4"/>
      <c r="K189" s="4"/>
      <c r="L189" s="1">
        <v>17</v>
      </c>
      <c r="M189">
        <v>18</v>
      </c>
      <c r="N189">
        <v>21</v>
      </c>
      <c r="O189">
        <v>16</v>
      </c>
      <c r="P189">
        <v>15</v>
      </c>
      <c r="Q189">
        <v>16</v>
      </c>
      <c r="R189">
        <v>14</v>
      </c>
      <c r="AE189" s="22">
        <v>7</v>
      </c>
      <c r="AF189" s="22">
        <v>14</v>
      </c>
      <c r="AG189" s="5">
        <v>308.10000000000002</v>
      </c>
      <c r="AH189" s="2"/>
      <c r="AU189">
        <v>32.26</v>
      </c>
      <c r="AV189">
        <v>14.35</v>
      </c>
      <c r="AW189">
        <v>82.62</v>
      </c>
      <c r="AX189">
        <v>10.95</v>
      </c>
      <c r="AY189">
        <v>53.78</v>
      </c>
      <c r="BB189">
        <v>30.58</v>
      </c>
      <c r="BE189" s="1">
        <v>1</v>
      </c>
      <c r="BF189">
        <v>1</v>
      </c>
      <c r="BG189">
        <v>1</v>
      </c>
      <c r="BJ189">
        <v>1</v>
      </c>
      <c r="BK189">
        <v>1</v>
      </c>
      <c r="BN189">
        <v>1</v>
      </c>
      <c r="BW189">
        <v>1</v>
      </c>
      <c r="BX189">
        <v>1</v>
      </c>
      <c r="CB189" s="1"/>
      <c r="CQ189">
        <v>1</v>
      </c>
      <c r="CY189" s="1"/>
      <c r="CZ189" s="2"/>
      <c r="DN189">
        <v>1</v>
      </c>
      <c r="DS189">
        <v>1</v>
      </c>
      <c r="DV189" s="1"/>
      <c r="EK189">
        <v>1</v>
      </c>
      <c r="ER189" s="3"/>
      <c r="ES189" s="73">
        <v>187</v>
      </c>
      <c r="ET189" s="74" t="s">
        <v>202</v>
      </c>
      <c r="EU189" s="75" t="s">
        <v>203</v>
      </c>
      <c r="EV189" s="76" t="s">
        <v>345</v>
      </c>
      <c r="EW189" s="77" t="s">
        <v>213</v>
      </c>
      <c r="EX189" s="74" t="s">
        <v>192</v>
      </c>
      <c r="EY189" s="78" t="s">
        <v>207</v>
      </c>
      <c r="EZ189" s="78">
        <v>1</v>
      </c>
      <c r="FA189" s="82"/>
      <c r="FB189" s="82"/>
      <c r="FC189" s="82"/>
      <c r="FD189" s="82">
        <v>1</v>
      </c>
      <c r="FE189" s="82"/>
      <c r="FF189" s="82"/>
      <c r="FG189" s="82"/>
      <c r="FH189" s="82"/>
      <c r="FI189" s="82"/>
      <c r="FJ189" s="82"/>
      <c r="FK189" s="77" t="s">
        <v>194</v>
      </c>
      <c r="FL189" s="77"/>
      <c r="FM189" s="79" t="s">
        <v>194</v>
      </c>
      <c r="FN189" s="79" t="s">
        <v>258</v>
      </c>
      <c r="FO189" s="79"/>
      <c r="FP189" s="78">
        <v>1</v>
      </c>
      <c r="FQ189" s="78"/>
      <c r="FR189" s="78"/>
      <c r="FS189" s="78">
        <v>1</v>
      </c>
      <c r="FT189" s="78"/>
      <c r="FU189" s="78"/>
      <c r="FV189" s="78"/>
      <c r="FW189" s="78"/>
      <c r="FX189" s="78"/>
      <c r="FY189" s="78"/>
      <c r="FZ189" s="78">
        <v>1</v>
      </c>
      <c r="GA189" s="78"/>
      <c r="GB189" s="78"/>
      <c r="GC189" s="78"/>
      <c r="GD189" s="78"/>
      <c r="GE189" s="78"/>
      <c r="GF189" s="78"/>
      <c r="GG189" s="78"/>
      <c r="GH189" s="78"/>
      <c r="GI189" s="78"/>
      <c r="GJ189" s="78"/>
      <c r="GK189" s="78"/>
      <c r="GL189" s="78"/>
      <c r="GM189" s="83">
        <v>1</v>
      </c>
      <c r="GN189" s="83"/>
      <c r="GO189" s="83"/>
      <c r="GP189" s="83"/>
      <c r="GQ189" s="83"/>
      <c r="GR189" s="83"/>
      <c r="GS189" s="83"/>
      <c r="GT189" s="83"/>
      <c r="GU189" s="83"/>
      <c r="GV189" s="83">
        <v>1</v>
      </c>
      <c r="GW189" s="83"/>
      <c r="GX189" s="83"/>
      <c r="GY189" s="83"/>
      <c r="GZ189" s="83"/>
      <c r="HA189" s="83"/>
      <c r="HB189" s="83"/>
      <c r="HC189" s="83"/>
      <c r="HD189" s="83"/>
      <c r="HE189" s="83"/>
      <c r="HF189" s="83"/>
      <c r="HG189" s="83"/>
      <c r="HH189" s="83"/>
      <c r="HI189" s="83"/>
      <c r="HJ189" s="76" t="s">
        <v>196</v>
      </c>
      <c r="HK189" s="76" t="s">
        <v>194</v>
      </c>
      <c r="HL189" s="76" t="s">
        <v>196</v>
      </c>
      <c r="HM189" s="76"/>
      <c r="HN189" s="76"/>
      <c r="HO189" s="76"/>
      <c r="HP189" s="75" t="s">
        <v>199</v>
      </c>
      <c r="HQ189" s="75"/>
      <c r="HR189" s="75" t="s">
        <v>210</v>
      </c>
      <c r="HS189" s="75"/>
      <c r="HT189" s="80">
        <v>2</v>
      </c>
      <c r="HU189" s="80"/>
      <c r="HV189" s="80"/>
      <c r="HW189" s="80"/>
      <c r="HX189" s="80"/>
      <c r="HY189" s="80"/>
      <c r="HZ189" s="80"/>
      <c r="IA189" s="80"/>
      <c r="IB189" s="80"/>
      <c r="IC189" s="80"/>
      <c r="ID189" s="80"/>
      <c r="IE189" s="80"/>
      <c r="IF189" s="80"/>
      <c r="IG189" s="80"/>
      <c r="IH189" s="80"/>
      <c r="II189" s="80"/>
      <c r="IJ189" s="81" t="s">
        <v>201</v>
      </c>
      <c r="IK189" s="81" t="s">
        <v>199</v>
      </c>
    </row>
    <row r="190" spans="1:245">
      <c r="A190" s="6">
        <v>188</v>
      </c>
      <c r="B190" s="6">
        <v>1</v>
      </c>
      <c r="C190" s="6"/>
      <c r="D190" s="6" t="s">
        <v>52</v>
      </c>
      <c r="E190" s="6">
        <v>0</v>
      </c>
      <c r="F190" s="6">
        <v>1</v>
      </c>
      <c r="G190" s="6">
        <v>1</v>
      </c>
      <c r="H190" s="6"/>
      <c r="I190" s="6"/>
      <c r="J190" s="6"/>
      <c r="K190" s="6"/>
      <c r="L190" s="8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23">
        <v>0</v>
      </c>
      <c r="AF190" s="23"/>
      <c r="AG190" s="10">
        <v>32.15</v>
      </c>
      <c r="AH190" s="11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8"/>
      <c r="BF190" s="9"/>
      <c r="BG190" s="9"/>
      <c r="BH190" s="9">
        <v>1</v>
      </c>
      <c r="BI190" s="9"/>
      <c r="BJ190" s="9"/>
      <c r="BK190" s="9"/>
      <c r="BL190" s="9"/>
      <c r="BM190" s="9"/>
      <c r="BN190" s="9">
        <v>1</v>
      </c>
      <c r="BO190" s="9"/>
      <c r="BP190" s="9"/>
      <c r="BQ190" s="9"/>
      <c r="BR190" s="9"/>
      <c r="BS190" s="9"/>
      <c r="BT190" s="9"/>
      <c r="BU190" s="9"/>
      <c r="BV190" s="9"/>
      <c r="BW190" s="9">
        <v>1</v>
      </c>
      <c r="BX190" s="9"/>
      <c r="BY190" s="9"/>
      <c r="BZ190" s="9"/>
      <c r="CA190" s="9"/>
      <c r="CB190" s="8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8"/>
      <c r="CZ190" s="11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8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12"/>
      <c r="ES190" s="92"/>
      <c r="ET190" s="92"/>
      <c r="EU190" s="92"/>
      <c r="EV190" s="92"/>
      <c r="EW190" s="92"/>
      <c r="EX190" s="92"/>
      <c r="EY190" s="92"/>
      <c r="EZ190" s="92"/>
      <c r="FA190" s="92"/>
      <c r="FB190" s="92"/>
      <c r="FC190" s="92"/>
      <c r="FD190" s="92"/>
      <c r="FE190" s="92"/>
      <c r="FF190" s="92"/>
      <c r="FG190" s="92"/>
      <c r="FH190" s="92"/>
      <c r="FI190" s="92"/>
      <c r="FJ190" s="92"/>
      <c r="FK190" s="92"/>
      <c r="FL190" s="92"/>
      <c r="FM190" s="92"/>
      <c r="FN190" s="92"/>
      <c r="FO190" s="92"/>
      <c r="FP190" s="92"/>
      <c r="FQ190" s="92"/>
      <c r="FR190" s="92"/>
      <c r="FS190" s="92"/>
      <c r="FT190" s="92"/>
      <c r="FU190" s="92"/>
      <c r="FV190" s="92"/>
      <c r="FW190" s="92"/>
      <c r="FX190" s="92"/>
      <c r="FY190" s="92"/>
      <c r="FZ190" s="92"/>
      <c r="GA190" s="92"/>
      <c r="GB190" s="92"/>
      <c r="GC190" s="92"/>
      <c r="GD190" s="92"/>
      <c r="GE190" s="92"/>
      <c r="GF190" s="92"/>
      <c r="GG190" s="92"/>
      <c r="GH190" s="92"/>
      <c r="GI190" s="92"/>
      <c r="GJ190" s="92"/>
      <c r="GK190" s="92"/>
      <c r="GL190" s="92"/>
      <c r="GM190" s="92"/>
      <c r="GN190" s="92"/>
      <c r="GO190" s="92"/>
      <c r="GP190" s="92"/>
      <c r="GQ190" s="92"/>
      <c r="GR190" s="92"/>
      <c r="GS190" s="92"/>
      <c r="GT190" s="92"/>
      <c r="GU190" s="92"/>
      <c r="GV190" s="92"/>
      <c r="GW190" s="92"/>
      <c r="GX190" s="92"/>
      <c r="GY190" s="92"/>
      <c r="GZ190" s="92"/>
      <c r="HA190" s="92"/>
      <c r="HB190" s="92"/>
      <c r="HC190" s="92"/>
      <c r="HD190" s="92"/>
      <c r="HE190" s="92"/>
      <c r="HF190" s="92"/>
      <c r="HG190" s="92"/>
      <c r="HH190" s="92"/>
      <c r="HI190" s="92"/>
      <c r="HJ190" s="92"/>
      <c r="HK190" s="92"/>
      <c r="HL190" s="92"/>
      <c r="HM190" s="92"/>
      <c r="HN190" s="92"/>
      <c r="HO190" s="92"/>
      <c r="HP190" s="92"/>
      <c r="HQ190" s="92"/>
      <c r="HR190" s="92"/>
      <c r="HS190" s="92"/>
      <c r="HT190" s="92"/>
      <c r="HU190" s="92"/>
      <c r="HV190" s="92"/>
      <c r="HW190" s="92"/>
      <c r="HX190" s="92"/>
      <c r="HY190" s="92"/>
      <c r="HZ190" s="92"/>
      <c r="IA190" s="92"/>
      <c r="IB190" s="92"/>
      <c r="IC190" s="92"/>
      <c r="ID190" s="92"/>
      <c r="IE190" s="92"/>
      <c r="IF190" s="92"/>
      <c r="IG190" s="92"/>
      <c r="IH190" s="92"/>
      <c r="II190" s="92"/>
      <c r="IJ190" s="92"/>
      <c r="IK190" s="92"/>
    </row>
    <row r="191" spans="1:245">
      <c r="A191" s="6">
        <v>189</v>
      </c>
      <c r="B191" s="6">
        <v>1</v>
      </c>
      <c r="C191" s="6"/>
      <c r="D191" s="6" t="s">
        <v>52</v>
      </c>
      <c r="E191" s="6">
        <v>1</v>
      </c>
      <c r="F191" s="6">
        <v>0</v>
      </c>
      <c r="G191" s="6">
        <v>1</v>
      </c>
      <c r="H191" s="6"/>
      <c r="I191" s="6"/>
      <c r="J191" s="6"/>
      <c r="K191" s="6"/>
      <c r="L191" s="8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23">
        <v>0</v>
      </c>
      <c r="AF191" s="23"/>
      <c r="AG191" s="10">
        <v>28.3</v>
      </c>
      <c r="AH191" s="11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8">
        <v>1</v>
      </c>
      <c r="BF191" s="9">
        <v>1</v>
      </c>
      <c r="BG191" s="9">
        <v>1</v>
      </c>
      <c r="BH191" s="9">
        <v>1</v>
      </c>
      <c r="BI191" s="9"/>
      <c r="BJ191" s="9"/>
      <c r="BK191" s="9"/>
      <c r="BL191" s="9">
        <v>1</v>
      </c>
      <c r="BM191" s="9"/>
      <c r="BN191" s="9"/>
      <c r="BO191" s="9"/>
      <c r="BP191" s="9"/>
      <c r="BQ191" s="9"/>
      <c r="BR191" s="9"/>
      <c r="BS191" s="9"/>
      <c r="BT191" s="9"/>
      <c r="BU191" s="9"/>
      <c r="BV191" s="9">
        <v>1</v>
      </c>
      <c r="BW191" s="9">
        <v>1</v>
      </c>
      <c r="BX191" s="9"/>
      <c r="BY191" s="9"/>
      <c r="BZ191" s="9"/>
      <c r="CA191" s="9"/>
      <c r="CB191" s="8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8"/>
      <c r="CZ191" s="11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8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12"/>
      <c r="ES191" s="92"/>
      <c r="ET191" s="92"/>
      <c r="EU191" s="92"/>
      <c r="EV191" s="92"/>
      <c r="EW191" s="92"/>
      <c r="EX191" s="92"/>
      <c r="EY191" s="92"/>
      <c r="EZ191" s="92"/>
      <c r="FA191" s="92"/>
      <c r="FB191" s="92"/>
      <c r="FC191" s="92"/>
      <c r="FD191" s="92"/>
      <c r="FE191" s="92"/>
      <c r="FF191" s="92"/>
      <c r="FG191" s="92"/>
      <c r="FH191" s="92"/>
      <c r="FI191" s="92"/>
      <c r="FJ191" s="92"/>
      <c r="FK191" s="92"/>
      <c r="FL191" s="92"/>
      <c r="FM191" s="92"/>
      <c r="FN191" s="92"/>
      <c r="FO191" s="92"/>
      <c r="FP191" s="92"/>
      <c r="FQ191" s="92"/>
      <c r="FR191" s="92"/>
      <c r="FS191" s="92"/>
      <c r="FT191" s="92"/>
      <c r="FU191" s="92"/>
      <c r="FV191" s="92"/>
      <c r="FW191" s="92"/>
      <c r="FX191" s="92"/>
      <c r="FY191" s="92"/>
      <c r="FZ191" s="92"/>
      <c r="GA191" s="92"/>
      <c r="GB191" s="92"/>
      <c r="GC191" s="92"/>
      <c r="GD191" s="92"/>
      <c r="GE191" s="92"/>
      <c r="GF191" s="92"/>
      <c r="GG191" s="92"/>
      <c r="GH191" s="92"/>
      <c r="GI191" s="92"/>
      <c r="GJ191" s="92"/>
      <c r="GK191" s="92"/>
      <c r="GL191" s="92"/>
      <c r="GM191" s="92"/>
      <c r="GN191" s="92"/>
      <c r="GO191" s="92"/>
      <c r="GP191" s="92"/>
      <c r="GQ191" s="92"/>
      <c r="GR191" s="92"/>
      <c r="GS191" s="92"/>
      <c r="GT191" s="92"/>
      <c r="GU191" s="92"/>
      <c r="GV191" s="92"/>
      <c r="GW191" s="92"/>
      <c r="GX191" s="92"/>
      <c r="GY191" s="92"/>
      <c r="GZ191" s="92"/>
      <c r="HA191" s="92"/>
      <c r="HB191" s="92"/>
      <c r="HC191" s="92"/>
      <c r="HD191" s="92"/>
      <c r="HE191" s="92"/>
      <c r="HF191" s="92"/>
      <c r="HG191" s="92"/>
      <c r="HH191" s="92"/>
      <c r="HI191" s="92"/>
      <c r="HJ191" s="92"/>
      <c r="HK191" s="92"/>
      <c r="HL191" s="92"/>
      <c r="HM191" s="92"/>
      <c r="HN191" s="92"/>
      <c r="HO191" s="92"/>
      <c r="HP191" s="92"/>
      <c r="HQ191" s="92"/>
      <c r="HR191" s="92"/>
      <c r="HS191" s="92"/>
      <c r="HT191" s="92"/>
      <c r="HU191" s="92"/>
      <c r="HV191" s="92"/>
      <c r="HW191" s="92"/>
      <c r="HX191" s="92"/>
      <c r="HY191" s="92"/>
      <c r="HZ191" s="92"/>
      <c r="IA191" s="92"/>
      <c r="IB191" s="92"/>
      <c r="IC191" s="92"/>
      <c r="ID191" s="92"/>
      <c r="IE191" s="92"/>
      <c r="IF191" s="92"/>
      <c r="IG191" s="92"/>
      <c r="IH191" s="92"/>
      <c r="II191" s="92"/>
      <c r="IJ191" s="92"/>
      <c r="IK191" s="92"/>
    </row>
    <row r="192" spans="1:245">
      <c r="A192" s="47">
        <v>190</v>
      </c>
      <c r="B192" s="47">
        <v>2</v>
      </c>
      <c r="C192" s="47"/>
      <c r="D192" s="47" t="s">
        <v>52</v>
      </c>
      <c r="E192" s="47">
        <v>0</v>
      </c>
      <c r="F192" s="47">
        <v>1</v>
      </c>
      <c r="G192" s="47">
        <v>1</v>
      </c>
      <c r="H192" s="47">
        <v>1</v>
      </c>
      <c r="I192" s="47" t="s">
        <v>72</v>
      </c>
      <c r="J192" s="47"/>
      <c r="K192" s="47"/>
      <c r="L192" s="48">
        <v>19</v>
      </c>
      <c r="M192" s="49">
        <v>10</v>
      </c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50">
        <v>2</v>
      </c>
      <c r="AF192" s="50">
        <v>10</v>
      </c>
      <c r="AG192" s="51">
        <v>77.8</v>
      </c>
      <c r="AH192" s="52"/>
      <c r="AI192" s="49"/>
      <c r="AJ192" s="49"/>
      <c r="AK192" s="49"/>
      <c r="AL192" s="49"/>
      <c r="AM192" s="49"/>
      <c r="AN192" s="49"/>
      <c r="AO192" s="49"/>
      <c r="AP192" s="49"/>
      <c r="AQ192" s="49">
        <v>6.5</v>
      </c>
      <c r="AR192" s="49"/>
      <c r="AS192" s="49"/>
      <c r="AT192" s="49"/>
      <c r="AU192" s="49"/>
      <c r="AV192" s="49"/>
      <c r="AW192" s="49"/>
      <c r="AX192" s="49"/>
      <c r="AY192" s="49"/>
      <c r="AZ192" s="49">
        <v>8.5</v>
      </c>
      <c r="BA192" s="49"/>
      <c r="BB192" s="49"/>
      <c r="BC192" s="49"/>
      <c r="BD192" s="49"/>
      <c r="BE192" s="48"/>
      <c r="BF192" s="49"/>
      <c r="BG192" s="49"/>
      <c r="BH192" s="49">
        <v>1</v>
      </c>
      <c r="BI192" s="49"/>
      <c r="BJ192" s="49"/>
      <c r="BK192" s="49"/>
      <c r="BL192" s="49"/>
      <c r="BM192" s="49"/>
      <c r="BN192" s="49"/>
      <c r="BO192" s="49"/>
      <c r="BP192" s="49">
        <v>1</v>
      </c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8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8"/>
      <c r="CZ192" s="52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8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53"/>
      <c r="ES192" s="92"/>
      <c r="ET192" s="92"/>
      <c r="EU192" s="92"/>
      <c r="EV192" s="92"/>
      <c r="EW192" s="92"/>
      <c r="EX192" s="92"/>
      <c r="EY192" s="92"/>
      <c r="EZ192" s="92"/>
      <c r="FA192" s="92"/>
      <c r="FB192" s="92"/>
      <c r="FC192" s="92"/>
      <c r="FD192" s="92"/>
      <c r="FE192" s="92"/>
      <c r="FF192" s="92"/>
      <c r="FG192" s="92"/>
      <c r="FH192" s="92"/>
      <c r="FI192" s="92"/>
      <c r="FJ192" s="92"/>
      <c r="FK192" s="92"/>
      <c r="FL192" s="92"/>
      <c r="FM192" s="92"/>
      <c r="FN192" s="92"/>
      <c r="FO192" s="92"/>
      <c r="FP192" s="92"/>
      <c r="FQ192" s="92"/>
      <c r="FR192" s="92"/>
      <c r="FS192" s="92"/>
      <c r="FT192" s="92"/>
      <c r="FU192" s="92"/>
      <c r="FV192" s="92"/>
      <c r="FW192" s="92"/>
      <c r="FX192" s="92"/>
      <c r="FY192" s="92"/>
      <c r="FZ192" s="92"/>
      <c r="GA192" s="92"/>
      <c r="GB192" s="92"/>
      <c r="GC192" s="92"/>
      <c r="GD192" s="92"/>
      <c r="GE192" s="92"/>
      <c r="GF192" s="92"/>
      <c r="GG192" s="92"/>
      <c r="GH192" s="92"/>
      <c r="GI192" s="92"/>
      <c r="GJ192" s="92"/>
      <c r="GK192" s="92"/>
      <c r="GL192" s="92"/>
      <c r="GM192" s="92"/>
      <c r="GN192" s="92"/>
      <c r="GO192" s="92"/>
      <c r="GP192" s="92"/>
      <c r="GQ192" s="92"/>
      <c r="GR192" s="92"/>
      <c r="GS192" s="92"/>
      <c r="GT192" s="92"/>
      <c r="GU192" s="92"/>
      <c r="GV192" s="92"/>
      <c r="GW192" s="92"/>
      <c r="GX192" s="92"/>
      <c r="GY192" s="92"/>
      <c r="GZ192" s="92"/>
      <c r="HA192" s="92"/>
      <c r="HB192" s="92"/>
      <c r="HC192" s="92"/>
      <c r="HD192" s="92"/>
      <c r="HE192" s="92"/>
      <c r="HF192" s="92"/>
      <c r="HG192" s="92"/>
      <c r="HH192" s="92"/>
      <c r="HI192" s="92"/>
      <c r="HJ192" s="92"/>
      <c r="HK192" s="92"/>
      <c r="HL192" s="92"/>
      <c r="HM192" s="92"/>
      <c r="HN192" s="92"/>
      <c r="HO192" s="92"/>
      <c r="HP192" s="92"/>
      <c r="HQ192" s="92"/>
      <c r="HR192" s="92"/>
      <c r="HS192" s="92"/>
      <c r="HT192" s="92"/>
      <c r="HU192" s="92"/>
      <c r="HV192" s="92"/>
      <c r="HW192" s="92"/>
      <c r="HX192" s="92"/>
      <c r="HY192" s="92"/>
      <c r="HZ192" s="92"/>
      <c r="IA192" s="92"/>
      <c r="IB192" s="92"/>
      <c r="IC192" s="92"/>
      <c r="ID192" s="92"/>
      <c r="IE192" s="92"/>
      <c r="IF192" s="92"/>
      <c r="IG192" s="92"/>
      <c r="IH192" s="92"/>
      <c r="II192" s="92"/>
      <c r="IJ192" s="92"/>
      <c r="IK192" s="92"/>
    </row>
    <row r="193" spans="1:245">
      <c r="A193" s="54">
        <v>191</v>
      </c>
      <c r="B193" s="54">
        <v>5</v>
      </c>
      <c r="C193" s="54"/>
      <c r="D193" s="54" t="s">
        <v>52</v>
      </c>
      <c r="E193" s="54">
        <v>0</v>
      </c>
      <c r="F193" s="54">
        <v>1</v>
      </c>
      <c r="G193" s="54">
        <v>1</v>
      </c>
      <c r="H193" s="54"/>
      <c r="I193" s="54" t="s">
        <v>56</v>
      </c>
      <c r="J193" s="54"/>
      <c r="K193" s="54"/>
      <c r="L193" s="55">
        <v>21</v>
      </c>
      <c r="M193" s="56">
        <v>16</v>
      </c>
      <c r="N193" s="56">
        <v>15</v>
      </c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7">
        <v>3</v>
      </c>
      <c r="AF193" s="57">
        <v>15</v>
      </c>
      <c r="AG193" s="58">
        <v>130.69999999999999</v>
      </c>
      <c r="AH193" s="59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>
        <v>7.58</v>
      </c>
      <c r="AW193" s="56">
        <v>41.02</v>
      </c>
      <c r="AX193" s="56"/>
      <c r="AY193" s="56"/>
      <c r="AZ193" s="56"/>
      <c r="BA193" s="56"/>
      <c r="BB193" s="56">
        <v>7.85</v>
      </c>
      <c r="BC193" s="56"/>
      <c r="BD193" s="56"/>
      <c r="BE193" s="55"/>
      <c r="BF193" s="56"/>
      <c r="BG193" s="56"/>
      <c r="BH193" s="56">
        <v>1</v>
      </c>
      <c r="BI193" s="56"/>
      <c r="BJ193" s="56">
        <v>1</v>
      </c>
      <c r="BK193" s="56">
        <v>1</v>
      </c>
      <c r="BL193" s="56">
        <v>1</v>
      </c>
      <c r="BM193" s="56"/>
      <c r="BN193" s="56">
        <v>1</v>
      </c>
      <c r="BO193" s="56"/>
      <c r="BP193" s="56"/>
      <c r="BQ193" s="56">
        <v>1</v>
      </c>
      <c r="BR193" s="56"/>
      <c r="BS193" s="56"/>
      <c r="BT193" s="56"/>
      <c r="BU193" s="56">
        <v>1</v>
      </c>
      <c r="BV193" s="56">
        <v>1</v>
      </c>
      <c r="BW193" s="56">
        <v>1</v>
      </c>
      <c r="BX193" s="56"/>
      <c r="BY193" s="56"/>
      <c r="BZ193" s="56"/>
      <c r="CA193" s="56"/>
      <c r="CB193" s="55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6"/>
      <c r="CY193" s="55"/>
      <c r="CZ193" s="59"/>
      <c r="DA193" s="56"/>
      <c r="DB193" s="56"/>
      <c r="DC193" s="56"/>
      <c r="DD193" s="56"/>
      <c r="DE193" s="56"/>
      <c r="DF193" s="56"/>
      <c r="DG193" s="56"/>
      <c r="DH193" s="56"/>
      <c r="DI193" s="56"/>
      <c r="DJ193" s="56"/>
      <c r="DK193" s="56"/>
      <c r="DL193" s="56"/>
      <c r="DM193" s="56"/>
      <c r="DN193" s="56"/>
      <c r="DO193" s="56"/>
      <c r="DP193" s="56"/>
      <c r="DQ193" s="56"/>
      <c r="DR193" s="56"/>
      <c r="DS193" s="56"/>
      <c r="DT193" s="56"/>
      <c r="DU193" s="56"/>
      <c r="DV193" s="55"/>
      <c r="DW193" s="56"/>
      <c r="DX193" s="56"/>
      <c r="DY193" s="56"/>
      <c r="DZ193" s="56"/>
      <c r="EA193" s="56"/>
      <c r="EB193" s="56"/>
      <c r="EC193" s="56"/>
      <c r="ED193" s="56"/>
      <c r="EE193" s="56"/>
      <c r="EF193" s="56"/>
      <c r="EG193" s="56"/>
      <c r="EH193" s="56"/>
      <c r="EI193" s="56"/>
      <c r="EJ193" s="56"/>
      <c r="EK193" s="56"/>
      <c r="EL193" s="56"/>
      <c r="EM193" s="56"/>
      <c r="EN193" s="56"/>
      <c r="EO193" s="56"/>
      <c r="EP193" s="56"/>
      <c r="EQ193" s="56"/>
      <c r="ER193" s="60"/>
      <c r="ES193" s="92"/>
      <c r="ET193" s="92"/>
      <c r="EU193" s="92"/>
      <c r="EV193" s="92"/>
      <c r="EW193" s="92"/>
      <c r="EX193" s="92"/>
      <c r="EY193" s="92"/>
      <c r="EZ193" s="92"/>
      <c r="FA193" s="92"/>
      <c r="FB193" s="92"/>
      <c r="FC193" s="92"/>
      <c r="FD193" s="92"/>
      <c r="FE193" s="92"/>
      <c r="FF193" s="92"/>
      <c r="FG193" s="92"/>
      <c r="FH193" s="92"/>
      <c r="FI193" s="92"/>
      <c r="FJ193" s="92"/>
      <c r="FK193" s="92"/>
      <c r="FL193" s="92"/>
      <c r="FM193" s="92"/>
      <c r="FN193" s="92"/>
      <c r="FO193" s="92"/>
      <c r="FP193" s="92"/>
      <c r="FQ193" s="92"/>
      <c r="FR193" s="92"/>
      <c r="FS193" s="92"/>
      <c r="FT193" s="92"/>
      <c r="FU193" s="92"/>
      <c r="FV193" s="92"/>
      <c r="FW193" s="92"/>
      <c r="FX193" s="92"/>
      <c r="FY193" s="92"/>
      <c r="FZ193" s="92"/>
      <c r="GA193" s="92"/>
      <c r="GB193" s="92"/>
      <c r="GC193" s="92"/>
      <c r="GD193" s="92"/>
      <c r="GE193" s="92"/>
      <c r="GF193" s="92"/>
      <c r="GG193" s="92"/>
      <c r="GH193" s="92"/>
      <c r="GI193" s="92"/>
      <c r="GJ193" s="92"/>
      <c r="GK193" s="92"/>
      <c r="GL193" s="92"/>
      <c r="GM193" s="92"/>
      <c r="GN193" s="92"/>
      <c r="GO193" s="92"/>
      <c r="GP193" s="92"/>
      <c r="GQ193" s="92"/>
      <c r="GR193" s="92"/>
      <c r="GS193" s="92"/>
      <c r="GT193" s="92"/>
      <c r="GU193" s="92"/>
      <c r="GV193" s="92"/>
      <c r="GW193" s="92"/>
      <c r="GX193" s="92"/>
      <c r="GY193" s="92"/>
      <c r="GZ193" s="92"/>
      <c r="HA193" s="92"/>
      <c r="HB193" s="92"/>
      <c r="HC193" s="92"/>
      <c r="HD193" s="92"/>
      <c r="HE193" s="92"/>
      <c r="HF193" s="92"/>
      <c r="HG193" s="92"/>
      <c r="HH193" s="92"/>
      <c r="HI193" s="92"/>
      <c r="HJ193" s="92"/>
      <c r="HK193" s="92"/>
      <c r="HL193" s="92"/>
      <c r="HM193" s="92"/>
      <c r="HN193" s="92"/>
      <c r="HO193" s="92"/>
      <c r="HP193" s="92"/>
      <c r="HQ193" s="92"/>
      <c r="HR193" s="92"/>
      <c r="HS193" s="92"/>
      <c r="HT193" s="92"/>
      <c r="HU193" s="92"/>
      <c r="HV193" s="92"/>
      <c r="HW193" s="92"/>
      <c r="HX193" s="92"/>
      <c r="HY193" s="92"/>
      <c r="HZ193" s="92"/>
      <c r="IA193" s="92"/>
      <c r="IB193" s="92"/>
      <c r="IC193" s="92"/>
      <c r="ID193" s="92"/>
      <c r="IE193" s="92"/>
      <c r="IF193" s="92"/>
      <c r="IG193" s="92"/>
      <c r="IH193" s="92"/>
      <c r="II193" s="92"/>
      <c r="IJ193" s="92"/>
      <c r="IK193" s="92"/>
    </row>
    <row r="194" spans="1:245">
      <c r="A194" s="6">
        <v>192</v>
      </c>
      <c r="B194" s="6">
        <v>2</v>
      </c>
      <c r="C194" s="6"/>
      <c r="D194" s="6" t="s">
        <v>52</v>
      </c>
      <c r="E194" s="6">
        <v>1</v>
      </c>
      <c r="F194" s="6">
        <v>0</v>
      </c>
      <c r="G194" s="6">
        <v>1</v>
      </c>
      <c r="H194" s="6"/>
      <c r="I194" s="6"/>
      <c r="J194" s="6"/>
      <c r="K194" s="6"/>
      <c r="L194" s="8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23">
        <v>0</v>
      </c>
      <c r="AF194" s="23"/>
      <c r="AG194" s="10">
        <v>47</v>
      </c>
      <c r="AH194" s="11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8"/>
      <c r="BF194" s="9">
        <v>1</v>
      </c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>
        <v>1</v>
      </c>
      <c r="BS194" s="9"/>
      <c r="BT194" s="9">
        <v>1</v>
      </c>
      <c r="BU194" s="9"/>
      <c r="BV194" s="9"/>
      <c r="BW194" s="9"/>
      <c r="BX194" s="9"/>
      <c r="BY194" s="9"/>
      <c r="BZ194" s="9"/>
      <c r="CA194" s="9"/>
      <c r="CB194" s="8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8"/>
      <c r="CZ194" s="11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8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12"/>
      <c r="ES194" s="92"/>
      <c r="ET194" s="92"/>
      <c r="EU194" s="92"/>
      <c r="EV194" s="92"/>
      <c r="EW194" s="92"/>
      <c r="EX194" s="92"/>
      <c r="EY194" s="92"/>
      <c r="EZ194" s="92"/>
      <c r="FA194" s="92"/>
      <c r="FB194" s="92"/>
      <c r="FC194" s="92"/>
      <c r="FD194" s="92"/>
      <c r="FE194" s="92"/>
      <c r="FF194" s="92"/>
      <c r="FG194" s="92"/>
      <c r="FH194" s="92"/>
      <c r="FI194" s="92"/>
      <c r="FJ194" s="92"/>
      <c r="FK194" s="92"/>
      <c r="FL194" s="92"/>
      <c r="FM194" s="92"/>
      <c r="FN194" s="92"/>
      <c r="FO194" s="92"/>
      <c r="FP194" s="92"/>
      <c r="FQ194" s="92"/>
      <c r="FR194" s="92"/>
      <c r="FS194" s="92"/>
      <c r="FT194" s="92"/>
      <c r="FU194" s="92"/>
      <c r="FV194" s="92"/>
      <c r="FW194" s="92"/>
      <c r="FX194" s="92"/>
      <c r="FY194" s="92"/>
      <c r="FZ194" s="92"/>
      <c r="GA194" s="92"/>
      <c r="GB194" s="92"/>
      <c r="GC194" s="92"/>
      <c r="GD194" s="92"/>
      <c r="GE194" s="92"/>
      <c r="GF194" s="92"/>
      <c r="GG194" s="92"/>
      <c r="GH194" s="92"/>
      <c r="GI194" s="92"/>
      <c r="GJ194" s="92"/>
      <c r="GK194" s="92"/>
      <c r="GL194" s="92"/>
      <c r="GM194" s="92"/>
      <c r="GN194" s="92"/>
      <c r="GO194" s="92"/>
      <c r="GP194" s="92"/>
      <c r="GQ194" s="92"/>
      <c r="GR194" s="92"/>
      <c r="GS194" s="92"/>
      <c r="GT194" s="92"/>
      <c r="GU194" s="92"/>
      <c r="GV194" s="92"/>
      <c r="GW194" s="92"/>
      <c r="GX194" s="92"/>
      <c r="GY194" s="92"/>
      <c r="GZ194" s="92"/>
      <c r="HA194" s="92"/>
      <c r="HB194" s="92"/>
      <c r="HC194" s="92"/>
      <c r="HD194" s="92"/>
      <c r="HE194" s="92"/>
      <c r="HF194" s="92"/>
      <c r="HG194" s="92"/>
      <c r="HH194" s="92"/>
      <c r="HI194" s="92"/>
      <c r="HJ194" s="92"/>
      <c r="HK194" s="92"/>
      <c r="HL194" s="92"/>
      <c r="HM194" s="92"/>
      <c r="HN194" s="92"/>
      <c r="HO194" s="92"/>
      <c r="HP194" s="92"/>
      <c r="HQ194" s="92"/>
      <c r="HR194" s="92"/>
      <c r="HS194" s="92"/>
      <c r="HT194" s="92"/>
      <c r="HU194" s="92"/>
      <c r="HV194" s="92"/>
      <c r="HW194" s="92"/>
      <c r="HX194" s="92"/>
      <c r="HY194" s="92"/>
      <c r="HZ194" s="92"/>
      <c r="IA194" s="92"/>
      <c r="IB194" s="92"/>
      <c r="IC194" s="92"/>
      <c r="ID194" s="92"/>
      <c r="IE194" s="92"/>
      <c r="IF194" s="92"/>
      <c r="IG194" s="92"/>
      <c r="IH194" s="92"/>
      <c r="II194" s="92"/>
      <c r="IJ194" s="92"/>
      <c r="IK194" s="92"/>
    </row>
    <row r="195" spans="1:245">
      <c r="A195" s="47">
        <v>193</v>
      </c>
      <c r="B195" s="47">
        <v>1</v>
      </c>
      <c r="C195" s="47"/>
      <c r="D195" s="47" t="s">
        <v>52</v>
      </c>
      <c r="E195" s="47">
        <v>0</v>
      </c>
      <c r="F195" s="47">
        <v>1</v>
      </c>
      <c r="G195" s="47">
        <v>1</v>
      </c>
      <c r="H195" s="47">
        <v>1</v>
      </c>
      <c r="I195" s="47" t="s">
        <v>72</v>
      </c>
      <c r="J195" s="47"/>
      <c r="K195" s="47"/>
      <c r="L195" s="48">
        <v>19</v>
      </c>
      <c r="M195" s="49">
        <v>15</v>
      </c>
      <c r="N195" s="49">
        <v>10</v>
      </c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50">
        <v>3</v>
      </c>
      <c r="AF195" s="50">
        <v>10</v>
      </c>
      <c r="AG195" s="51">
        <v>176.4</v>
      </c>
      <c r="AH195" s="52"/>
      <c r="AI195" s="49"/>
      <c r="AJ195" s="49"/>
      <c r="AK195" s="49"/>
      <c r="AL195" s="49"/>
      <c r="AM195" s="49"/>
      <c r="AN195" s="49"/>
      <c r="AO195" s="49"/>
      <c r="AP195" s="49"/>
      <c r="AQ195" s="49">
        <v>8.85</v>
      </c>
      <c r="AR195" s="49"/>
      <c r="AS195" s="49"/>
      <c r="AT195" s="49"/>
      <c r="AU195" s="49"/>
      <c r="AV195" s="49">
        <v>113.3</v>
      </c>
      <c r="AW195" s="49"/>
      <c r="AX195" s="49"/>
      <c r="AY195" s="49"/>
      <c r="AZ195" s="49">
        <v>14.91</v>
      </c>
      <c r="BA195" s="49"/>
      <c r="BB195" s="49"/>
      <c r="BC195" s="49"/>
      <c r="BD195" s="49"/>
      <c r="BE195" s="48"/>
      <c r="BF195" s="49"/>
      <c r="BG195" s="49"/>
      <c r="BH195" s="49">
        <v>1</v>
      </c>
      <c r="BI195" s="49"/>
      <c r="BJ195" s="49"/>
      <c r="BK195" s="49"/>
      <c r="BL195" s="49"/>
      <c r="BM195" s="49"/>
      <c r="BN195" s="49"/>
      <c r="BO195" s="49">
        <v>1</v>
      </c>
      <c r="BP195" s="49">
        <v>1</v>
      </c>
      <c r="BQ195" s="49">
        <v>1</v>
      </c>
      <c r="BR195" s="49">
        <v>1</v>
      </c>
      <c r="BS195" s="49"/>
      <c r="BT195" s="49"/>
      <c r="BU195" s="49"/>
      <c r="BV195" s="49"/>
      <c r="BW195" s="49"/>
      <c r="BX195" s="49"/>
      <c r="BY195" s="49"/>
      <c r="BZ195" s="49"/>
      <c r="CA195" s="49"/>
      <c r="CB195" s="48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>
        <v>1</v>
      </c>
      <c r="CQ195" s="49"/>
      <c r="CR195" s="49"/>
      <c r="CS195" s="49"/>
      <c r="CT195" s="49"/>
      <c r="CU195" s="49"/>
      <c r="CV195" s="49"/>
      <c r="CW195" s="49"/>
      <c r="CX195" s="49"/>
      <c r="CY195" s="48"/>
      <c r="CZ195" s="52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8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  <c r="ER195" s="53"/>
      <c r="ES195" s="92"/>
      <c r="ET195" s="92"/>
      <c r="EU195" s="92"/>
      <c r="EV195" s="92"/>
      <c r="EW195" s="92"/>
      <c r="EX195" s="92"/>
      <c r="EY195" s="92"/>
      <c r="EZ195" s="92"/>
      <c r="FA195" s="92"/>
      <c r="FB195" s="92"/>
      <c r="FC195" s="92"/>
      <c r="FD195" s="92"/>
      <c r="FE195" s="92"/>
      <c r="FF195" s="92"/>
      <c r="FG195" s="92"/>
      <c r="FH195" s="92"/>
      <c r="FI195" s="92"/>
      <c r="FJ195" s="92"/>
      <c r="FK195" s="92"/>
      <c r="FL195" s="92"/>
      <c r="FM195" s="92"/>
      <c r="FN195" s="92"/>
      <c r="FO195" s="92"/>
      <c r="FP195" s="92"/>
      <c r="FQ195" s="92"/>
      <c r="FR195" s="92"/>
      <c r="FS195" s="92"/>
      <c r="FT195" s="92"/>
      <c r="FU195" s="92"/>
      <c r="FV195" s="92"/>
      <c r="FW195" s="92"/>
      <c r="FX195" s="92"/>
      <c r="FY195" s="92"/>
      <c r="FZ195" s="92"/>
      <c r="GA195" s="92"/>
      <c r="GB195" s="92"/>
      <c r="GC195" s="92"/>
      <c r="GD195" s="92"/>
      <c r="GE195" s="92"/>
      <c r="GF195" s="92"/>
      <c r="GG195" s="92"/>
      <c r="GH195" s="92"/>
      <c r="GI195" s="92"/>
      <c r="GJ195" s="92"/>
      <c r="GK195" s="92"/>
      <c r="GL195" s="92"/>
      <c r="GM195" s="92"/>
      <c r="GN195" s="92"/>
      <c r="GO195" s="92"/>
      <c r="GP195" s="92"/>
      <c r="GQ195" s="92"/>
      <c r="GR195" s="92"/>
      <c r="GS195" s="92"/>
      <c r="GT195" s="92"/>
      <c r="GU195" s="92"/>
      <c r="GV195" s="92"/>
      <c r="GW195" s="92"/>
      <c r="GX195" s="92"/>
      <c r="GY195" s="92"/>
      <c r="GZ195" s="92"/>
      <c r="HA195" s="92"/>
      <c r="HB195" s="92"/>
      <c r="HC195" s="92"/>
      <c r="HD195" s="92"/>
      <c r="HE195" s="92"/>
      <c r="HF195" s="92"/>
      <c r="HG195" s="92"/>
      <c r="HH195" s="92"/>
      <c r="HI195" s="92"/>
      <c r="HJ195" s="92"/>
      <c r="HK195" s="92"/>
      <c r="HL195" s="92"/>
      <c r="HM195" s="92"/>
      <c r="HN195" s="92"/>
      <c r="HO195" s="92"/>
      <c r="HP195" s="92"/>
      <c r="HQ195" s="92"/>
      <c r="HR195" s="92"/>
      <c r="HS195" s="92"/>
      <c r="HT195" s="92"/>
      <c r="HU195" s="92"/>
      <c r="HV195" s="92"/>
      <c r="HW195" s="92"/>
      <c r="HX195" s="92"/>
      <c r="HY195" s="92"/>
      <c r="HZ195" s="92"/>
      <c r="IA195" s="92"/>
      <c r="IB195" s="92"/>
      <c r="IC195" s="92"/>
      <c r="ID195" s="92"/>
      <c r="IE195" s="92"/>
      <c r="IF195" s="92"/>
      <c r="IG195" s="92"/>
      <c r="IH195" s="92"/>
      <c r="II195" s="92"/>
      <c r="IJ195" s="92"/>
      <c r="IK195" s="92"/>
    </row>
    <row r="196" spans="1:245">
      <c r="A196" s="6">
        <v>194</v>
      </c>
      <c r="B196" s="6">
        <v>2</v>
      </c>
      <c r="C196" s="6"/>
      <c r="D196" s="6" t="s">
        <v>52</v>
      </c>
      <c r="E196" s="6">
        <v>1</v>
      </c>
      <c r="F196" s="6">
        <v>0</v>
      </c>
      <c r="G196" s="6">
        <v>1</v>
      </c>
      <c r="H196" s="6"/>
      <c r="I196" s="6"/>
      <c r="J196" s="6"/>
      <c r="K196" s="6"/>
      <c r="L196" s="8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23">
        <v>0</v>
      </c>
      <c r="AF196" s="23"/>
      <c r="AG196" s="10">
        <v>34.200000000000003</v>
      </c>
      <c r="AH196" s="11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8"/>
      <c r="BF196" s="9"/>
      <c r="BG196" s="9"/>
      <c r="BH196" s="9"/>
      <c r="BI196" s="9"/>
      <c r="BJ196" s="9"/>
      <c r="BK196" s="9"/>
      <c r="BL196" s="9"/>
      <c r="BM196" s="9"/>
      <c r="BN196" s="9">
        <v>1</v>
      </c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8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8"/>
      <c r="CZ196" s="11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8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12"/>
      <c r="ES196" s="92"/>
      <c r="ET196" s="92"/>
      <c r="EU196" s="92"/>
      <c r="EV196" s="92"/>
      <c r="EW196" s="92"/>
      <c r="EX196" s="92"/>
      <c r="EY196" s="92"/>
      <c r="EZ196" s="92"/>
      <c r="FA196" s="92"/>
      <c r="FB196" s="92"/>
      <c r="FC196" s="92"/>
      <c r="FD196" s="92"/>
      <c r="FE196" s="92"/>
      <c r="FF196" s="92"/>
      <c r="FG196" s="92"/>
      <c r="FH196" s="92"/>
      <c r="FI196" s="92"/>
      <c r="FJ196" s="92"/>
      <c r="FK196" s="92"/>
      <c r="FL196" s="92"/>
      <c r="FM196" s="92"/>
      <c r="FN196" s="92"/>
      <c r="FO196" s="92"/>
      <c r="FP196" s="92"/>
      <c r="FQ196" s="92"/>
      <c r="FR196" s="92"/>
      <c r="FS196" s="92"/>
      <c r="FT196" s="92"/>
      <c r="FU196" s="92"/>
      <c r="FV196" s="92"/>
      <c r="FW196" s="92"/>
      <c r="FX196" s="92"/>
      <c r="FY196" s="92"/>
      <c r="FZ196" s="92"/>
      <c r="GA196" s="92"/>
      <c r="GB196" s="92"/>
      <c r="GC196" s="92"/>
      <c r="GD196" s="92"/>
      <c r="GE196" s="92"/>
      <c r="GF196" s="92"/>
      <c r="GG196" s="92"/>
      <c r="GH196" s="92"/>
      <c r="GI196" s="92"/>
      <c r="GJ196" s="92"/>
      <c r="GK196" s="92"/>
      <c r="GL196" s="92"/>
      <c r="GM196" s="92"/>
      <c r="GN196" s="92"/>
      <c r="GO196" s="92"/>
      <c r="GP196" s="92"/>
      <c r="GQ196" s="92"/>
      <c r="GR196" s="92"/>
      <c r="GS196" s="92"/>
      <c r="GT196" s="92"/>
      <c r="GU196" s="92"/>
      <c r="GV196" s="92"/>
      <c r="GW196" s="92"/>
      <c r="GX196" s="92"/>
      <c r="GY196" s="92"/>
      <c r="GZ196" s="92"/>
      <c r="HA196" s="92"/>
      <c r="HB196" s="92"/>
      <c r="HC196" s="92"/>
      <c r="HD196" s="92"/>
      <c r="HE196" s="92"/>
      <c r="HF196" s="92"/>
      <c r="HG196" s="92"/>
      <c r="HH196" s="92"/>
      <c r="HI196" s="92"/>
      <c r="HJ196" s="92"/>
      <c r="HK196" s="92"/>
      <c r="HL196" s="92"/>
      <c r="HM196" s="92"/>
      <c r="HN196" s="92"/>
      <c r="HO196" s="92"/>
      <c r="HP196" s="92"/>
      <c r="HQ196" s="92"/>
      <c r="HR196" s="92"/>
      <c r="HS196" s="92"/>
      <c r="HT196" s="92"/>
      <c r="HU196" s="92"/>
      <c r="HV196" s="92"/>
      <c r="HW196" s="92"/>
      <c r="HX196" s="92"/>
      <c r="HY196" s="92"/>
      <c r="HZ196" s="92"/>
      <c r="IA196" s="92"/>
      <c r="IB196" s="92"/>
      <c r="IC196" s="92"/>
      <c r="ID196" s="92"/>
      <c r="IE196" s="92"/>
      <c r="IF196" s="92"/>
      <c r="IG196" s="92"/>
      <c r="IH196" s="92"/>
      <c r="II196" s="92"/>
      <c r="IJ196" s="92"/>
      <c r="IK196" s="92"/>
    </row>
    <row r="197" spans="1:245">
      <c r="A197" s="6">
        <v>195</v>
      </c>
      <c r="B197" s="6">
        <v>1</v>
      </c>
      <c r="C197" s="6"/>
      <c r="D197" s="6" t="s">
        <v>54</v>
      </c>
      <c r="E197" s="6">
        <v>0</v>
      </c>
      <c r="F197" s="6">
        <v>1</v>
      </c>
      <c r="G197" s="6">
        <v>1</v>
      </c>
      <c r="H197" s="6"/>
      <c r="I197" s="6"/>
      <c r="J197" s="6"/>
      <c r="K197" s="6"/>
      <c r="L197" s="8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23">
        <v>0</v>
      </c>
      <c r="AF197" s="23"/>
      <c r="AG197" s="10">
        <v>39.700000000000003</v>
      </c>
      <c r="AH197" s="11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8"/>
      <c r="BF197" s="9"/>
      <c r="BG197" s="9">
        <v>1</v>
      </c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>
        <v>1</v>
      </c>
      <c r="BS197" s="9"/>
      <c r="BT197" s="9"/>
      <c r="BU197" s="9"/>
      <c r="BV197" s="9"/>
      <c r="BW197" s="9">
        <v>1</v>
      </c>
      <c r="BX197" s="9">
        <v>1</v>
      </c>
      <c r="BY197" s="9"/>
      <c r="BZ197" s="9"/>
      <c r="CA197" s="9"/>
      <c r="CB197" s="8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8"/>
      <c r="CZ197" s="11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8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12"/>
      <c r="ES197" s="92"/>
      <c r="ET197" s="92"/>
      <c r="EU197" s="92"/>
      <c r="EV197" s="92"/>
      <c r="EW197" s="92"/>
      <c r="EX197" s="92"/>
      <c r="EY197" s="92"/>
      <c r="EZ197" s="92"/>
      <c r="FA197" s="92"/>
      <c r="FB197" s="92"/>
      <c r="FC197" s="92"/>
      <c r="FD197" s="92"/>
      <c r="FE197" s="92"/>
      <c r="FF197" s="92"/>
      <c r="FG197" s="92"/>
      <c r="FH197" s="92"/>
      <c r="FI197" s="92"/>
      <c r="FJ197" s="92"/>
      <c r="FK197" s="92"/>
      <c r="FL197" s="92"/>
      <c r="FM197" s="92"/>
      <c r="FN197" s="92"/>
      <c r="FO197" s="92"/>
      <c r="FP197" s="92"/>
      <c r="FQ197" s="92"/>
      <c r="FR197" s="92"/>
      <c r="FS197" s="92"/>
      <c r="FT197" s="92"/>
      <c r="FU197" s="92"/>
      <c r="FV197" s="92"/>
      <c r="FW197" s="92"/>
      <c r="FX197" s="92"/>
      <c r="FY197" s="92"/>
      <c r="FZ197" s="92"/>
      <c r="GA197" s="92"/>
      <c r="GB197" s="92"/>
      <c r="GC197" s="92"/>
      <c r="GD197" s="92"/>
      <c r="GE197" s="92"/>
      <c r="GF197" s="92"/>
      <c r="GG197" s="92"/>
      <c r="GH197" s="92"/>
      <c r="GI197" s="92"/>
      <c r="GJ197" s="92"/>
      <c r="GK197" s="92"/>
      <c r="GL197" s="92"/>
      <c r="GM197" s="92"/>
      <c r="GN197" s="92"/>
      <c r="GO197" s="92"/>
      <c r="GP197" s="92"/>
      <c r="GQ197" s="92"/>
      <c r="GR197" s="92"/>
      <c r="GS197" s="92"/>
      <c r="GT197" s="92"/>
      <c r="GU197" s="92"/>
      <c r="GV197" s="92"/>
      <c r="GW197" s="92"/>
      <c r="GX197" s="92"/>
      <c r="GY197" s="92"/>
      <c r="GZ197" s="92"/>
      <c r="HA197" s="92"/>
      <c r="HB197" s="92"/>
      <c r="HC197" s="92"/>
      <c r="HD197" s="92"/>
      <c r="HE197" s="92"/>
      <c r="HF197" s="92"/>
      <c r="HG197" s="92"/>
      <c r="HH197" s="92"/>
      <c r="HI197" s="92"/>
      <c r="HJ197" s="92"/>
      <c r="HK197" s="92"/>
      <c r="HL197" s="92"/>
      <c r="HM197" s="92"/>
      <c r="HN197" s="92"/>
      <c r="HO197" s="92"/>
      <c r="HP197" s="92"/>
      <c r="HQ197" s="92"/>
      <c r="HR197" s="92"/>
      <c r="HS197" s="92"/>
      <c r="HT197" s="92"/>
      <c r="HU197" s="92"/>
      <c r="HV197" s="92"/>
      <c r="HW197" s="92"/>
      <c r="HX197" s="92"/>
      <c r="HY197" s="92"/>
      <c r="HZ197" s="92"/>
      <c r="IA197" s="92"/>
      <c r="IB197" s="92"/>
      <c r="IC197" s="92"/>
      <c r="ID197" s="92"/>
      <c r="IE197" s="92"/>
      <c r="IF197" s="92"/>
      <c r="IG197" s="92"/>
      <c r="IH197" s="92"/>
      <c r="II197" s="92"/>
      <c r="IJ197" s="92"/>
      <c r="IK197" s="92"/>
    </row>
    <row r="198" spans="1:245">
      <c r="A198" s="4">
        <v>196</v>
      </c>
      <c r="B198" s="4">
        <v>2</v>
      </c>
      <c r="C198" s="4"/>
      <c r="D198" s="4" t="s">
        <v>54</v>
      </c>
      <c r="E198" s="4">
        <v>1</v>
      </c>
      <c r="F198" s="4">
        <v>1</v>
      </c>
      <c r="G198" s="4">
        <v>0</v>
      </c>
      <c r="H198" s="4">
        <v>0</v>
      </c>
      <c r="I198" s="4"/>
      <c r="J198" s="4"/>
      <c r="K198" s="4"/>
      <c r="L198" s="1">
        <v>7</v>
      </c>
      <c r="M198">
        <v>10</v>
      </c>
      <c r="N198">
        <v>13</v>
      </c>
      <c r="O198">
        <v>15</v>
      </c>
      <c r="P198">
        <v>16</v>
      </c>
      <c r="Q198">
        <v>14</v>
      </c>
      <c r="R198">
        <v>7</v>
      </c>
      <c r="AE198" s="22">
        <v>7</v>
      </c>
      <c r="AF198" s="22">
        <v>7</v>
      </c>
      <c r="AG198" s="5">
        <v>400.8</v>
      </c>
      <c r="AH198" s="2"/>
      <c r="AN198">
        <v>50.7</v>
      </c>
      <c r="AQ198">
        <v>37.36</v>
      </c>
      <c r="AT198">
        <v>19.8</v>
      </c>
      <c r="AU198">
        <v>18.350000000000001</v>
      </c>
      <c r="AV198">
        <v>48</v>
      </c>
      <c r="AW198">
        <v>96.45</v>
      </c>
      <c r="BE198" s="1"/>
      <c r="BH198">
        <v>1</v>
      </c>
      <c r="BI198">
        <v>1</v>
      </c>
      <c r="BP198">
        <v>1</v>
      </c>
      <c r="BU198">
        <v>1</v>
      </c>
      <c r="BV198">
        <v>1</v>
      </c>
      <c r="BW198">
        <v>1</v>
      </c>
      <c r="CB198" s="1"/>
      <c r="CY198" s="1"/>
      <c r="CZ198" s="2"/>
      <c r="DV198" s="1"/>
      <c r="EB198">
        <v>1</v>
      </c>
      <c r="ER198" s="3"/>
      <c r="ES198" s="73">
        <v>196</v>
      </c>
      <c r="ET198" s="74" t="s">
        <v>188</v>
      </c>
      <c r="EU198" s="75" t="s">
        <v>211</v>
      </c>
      <c r="EV198" s="76" t="s">
        <v>252</v>
      </c>
      <c r="EW198" s="77" t="s">
        <v>205</v>
      </c>
      <c r="EX198" s="74" t="s">
        <v>206</v>
      </c>
      <c r="EY198" s="78" t="s">
        <v>207</v>
      </c>
      <c r="EZ198" s="78">
        <v>2</v>
      </c>
      <c r="FA198" s="82"/>
      <c r="FB198" s="82"/>
      <c r="FC198" s="82"/>
      <c r="FD198" s="82"/>
      <c r="FE198" s="82"/>
      <c r="FF198" s="82"/>
      <c r="FG198" s="82"/>
      <c r="FH198" s="82">
        <v>1</v>
      </c>
      <c r="FI198" s="82"/>
      <c r="FJ198" s="82"/>
      <c r="FK198" s="77" t="s">
        <v>199</v>
      </c>
      <c r="FL198" s="77">
        <v>2013</v>
      </c>
      <c r="FM198" s="79" t="s">
        <v>199</v>
      </c>
      <c r="FN198" s="79"/>
      <c r="FO198" s="79"/>
      <c r="FP198" s="78"/>
      <c r="FQ198" s="78"/>
      <c r="FR198" s="78"/>
      <c r="FS198" s="78"/>
      <c r="FT198" s="78"/>
      <c r="FU198" s="78"/>
      <c r="FV198" s="78"/>
      <c r="FW198" s="78"/>
      <c r="FX198" s="78"/>
      <c r="FY198" s="78"/>
      <c r="FZ198" s="78"/>
      <c r="GA198" s="78"/>
      <c r="GB198" s="78"/>
      <c r="GC198" s="78"/>
      <c r="GD198" s="78"/>
      <c r="GE198" s="78"/>
      <c r="GF198" s="78"/>
      <c r="GG198" s="78">
        <v>1</v>
      </c>
      <c r="GH198" s="78"/>
      <c r="GI198" s="78"/>
      <c r="GJ198" s="78"/>
      <c r="GK198" s="78"/>
      <c r="GL198" s="78"/>
      <c r="GM198" s="83"/>
      <c r="GN198" s="83"/>
      <c r="GO198" s="83"/>
      <c r="GP198" s="83"/>
      <c r="GQ198" s="83"/>
      <c r="GR198" s="83"/>
      <c r="GS198" s="83"/>
      <c r="GT198" s="83"/>
      <c r="GU198" s="83"/>
      <c r="GV198" s="83"/>
      <c r="GW198" s="83"/>
      <c r="GX198" s="83"/>
      <c r="GY198" s="83">
        <v>1</v>
      </c>
      <c r="GZ198" s="83"/>
      <c r="HA198" s="83"/>
      <c r="HB198" s="83"/>
      <c r="HC198" s="83"/>
      <c r="HD198" s="83"/>
      <c r="HE198" s="83"/>
      <c r="HF198" s="83"/>
      <c r="HG198" s="83"/>
      <c r="HH198" s="83"/>
      <c r="HI198" s="83"/>
      <c r="HJ198" s="76" t="s">
        <v>196</v>
      </c>
      <c r="HK198" s="76" t="s">
        <v>194</v>
      </c>
      <c r="HL198" s="76" t="s">
        <v>196</v>
      </c>
      <c r="HM198" s="76"/>
      <c r="HN198" s="76"/>
      <c r="HO198" s="76" t="s">
        <v>346</v>
      </c>
      <c r="HP198" s="75" t="s">
        <v>199</v>
      </c>
      <c r="HQ198" s="75"/>
      <c r="HR198" s="75" t="s">
        <v>210</v>
      </c>
      <c r="HS198" s="75"/>
      <c r="HT198" s="80">
        <v>0</v>
      </c>
      <c r="HU198" s="80"/>
      <c r="HV198" s="80"/>
      <c r="HW198" s="80"/>
      <c r="HX198" s="80"/>
      <c r="HY198" s="80"/>
      <c r="HZ198" s="80"/>
      <c r="IA198" s="80"/>
      <c r="IB198" s="80"/>
      <c r="IC198" s="80"/>
      <c r="ID198" s="80"/>
      <c r="IE198" s="80"/>
      <c r="IF198" s="80"/>
      <c r="IG198" s="80"/>
      <c r="IH198" s="80"/>
      <c r="II198" s="80"/>
      <c r="IJ198" s="81" t="s">
        <v>201</v>
      </c>
      <c r="IK198" s="81" t="s">
        <v>199</v>
      </c>
    </row>
    <row r="199" spans="1:245">
      <c r="A199" s="4">
        <v>197</v>
      </c>
      <c r="B199" s="4">
        <v>1</v>
      </c>
      <c r="C199" s="4"/>
      <c r="D199" s="4" t="s">
        <v>52</v>
      </c>
      <c r="E199" s="4">
        <v>0</v>
      </c>
      <c r="F199" s="4">
        <v>1</v>
      </c>
      <c r="G199" s="4">
        <v>1</v>
      </c>
      <c r="H199" s="4">
        <v>0</v>
      </c>
      <c r="I199" s="4"/>
      <c r="J199" s="4"/>
      <c r="K199" s="4"/>
      <c r="L199" s="1">
        <v>19</v>
      </c>
      <c r="M199">
        <v>18</v>
      </c>
      <c r="N199">
        <v>10</v>
      </c>
      <c r="O199">
        <v>7</v>
      </c>
      <c r="P199">
        <v>4</v>
      </c>
      <c r="Q199">
        <v>2</v>
      </c>
      <c r="R199">
        <v>1</v>
      </c>
      <c r="S199">
        <v>6</v>
      </c>
      <c r="T199">
        <v>3</v>
      </c>
      <c r="U199">
        <v>7</v>
      </c>
      <c r="V199">
        <v>4</v>
      </c>
      <c r="AE199" s="22">
        <v>11</v>
      </c>
      <c r="AF199" s="22">
        <v>4</v>
      </c>
      <c r="AG199" s="5">
        <v>1423.4</v>
      </c>
      <c r="AH199" s="2">
        <v>18.45</v>
      </c>
      <c r="AI199">
        <v>30.68</v>
      </c>
      <c r="AJ199">
        <v>12.66</v>
      </c>
      <c r="AK199">
        <v>1023.33</v>
      </c>
      <c r="AM199">
        <v>94.78</v>
      </c>
      <c r="AN199">
        <v>37.409999999999997</v>
      </c>
      <c r="AQ199">
        <v>52.8</v>
      </c>
      <c r="AY199">
        <v>14.22</v>
      </c>
      <c r="AZ199">
        <v>24.68</v>
      </c>
      <c r="BE199" s="1"/>
      <c r="BO199">
        <v>1</v>
      </c>
      <c r="BP199">
        <v>1</v>
      </c>
      <c r="CA199">
        <v>1</v>
      </c>
      <c r="CB199" s="1"/>
      <c r="CY199" s="1"/>
      <c r="CZ199" s="2"/>
      <c r="DB199">
        <v>1</v>
      </c>
      <c r="DV199" s="1"/>
      <c r="DY199">
        <v>1</v>
      </c>
      <c r="EB199">
        <v>1</v>
      </c>
      <c r="ER199" s="3"/>
      <c r="ES199" s="73">
        <v>197</v>
      </c>
      <c r="ET199" s="74" t="s">
        <v>188</v>
      </c>
      <c r="EU199" s="75" t="s">
        <v>211</v>
      </c>
      <c r="EV199" s="76" t="s">
        <v>190</v>
      </c>
      <c r="EW199" s="77" t="s">
        <v>213</v>
      </c>
      <c r="EX199" s="74" t="s">
        <v>192</v>
      </c>
      <c r="EY199" s="78" t="s">
        <v>193</v>
      </c>
      <c r="EZ199" s="78">
        <v>1</v>
      </c>
      <c r="FA199" s="82"/>
      <c r="FB199" s="82">
        <v>1</v>
      </c>
      <c r="FC199" s="82"/>
      <c r="FD199" s="82">
        <v>1</v>
      </c>
      <c r="FE199" s="82">
        <v>1</v>
      </c>
      <c r="FF199" s="82"/>
      <c r="FG199" s="82"/>
      <c r="FH199" s="82"/>
      <c r="FI199" s="82"/>
      <c r="FJ199" s="82">
        <v>1</v>
      </c>
      <c r="FK199" s="77" t="s">
        <v>199</v>
      </c>
      <c r="FL199" s="77">
        <v>2006</v>
      </c>
      <c r="FM199" s="79" t="s">
        <v>199</v>
      </c>
      <c r="FN199" s="79"/>
      <c r="FO199" s="79"/>
      <c r="FP199" s="78">
        <v>1</v>
      </c>
      <c r="FQ199" s="78"/>
      <c r="FR199" s="78"/>
      <c r="FS199" s="78"/>
      <c r="FT199" s="78"/>
      <c r="FU199" s="78"/>
      <c r="FV199" s="78"/>
      <c r="FW199" s="78"/>
      <c r="FX199" s="78"/>
      <c r="FY199" s="78"/>
      <c r="FZ199" s="78"/>
      <c r="GA199" s="78"/>
      <c r="GB199" s="78"/>
      <c r="GC199" s="78"/>
      <c r="GD199" s="78"/>
      <c r="GE199" s="78"/>
      <c r="GF199" s="78">
        <v>1</v>
      </c>
      <c r="GG199" s="78"/>
      <c r="GH199" s="78">
        <v>1</v>
      </c>
      <c r="GI199" s="78"/>
      <c r="GJ199" s="78"/>
      <c r="GK199" s="78"/>
      <c r="GL199" s="78"/>
      <c r="GM199" s="83"/>
      <c r="GN199" s="83"/>
      <c r="GO199" s="83"/>
      <c r="GP199" s="83"/>
      <c r="GQ199" s="83"/>
      <c r="GR199" s="83"/>
      <c r="GS199" s="83"/>
      <c r="GT199" s="83"/>
      <c r="GU199" s="83"/>
      <c r="GV199" s="83"/>
      <c r="GW199" s="83"/>
      <c r="GX199" s="83"/>
      <c r="GY199" s="83">
        <v>1</v>
      </c>
      <c r="GZ199" s="83"/>
      <c r="HA199" s="83"/>
      <c r="HB199" s="83">
        <v>1</v>
      </c>
      <c r="HC199" s="83">
        <v>1</v>
      </c>
      <c r="HD199" s="83"/>
      <c r="HE199" s="83"/>
      <c r="HF199" s="83"/>
      <c r="HG199" s="83"/>
      <c r="HH199" s="83"/>
      <c r="HI199" s="83"/>
      <c r="HJ199" s="76" t="s">
        <v>196</v>
      </c>
      <c r="HK199" s="76" t="s">
        <v>194</v>
      </c>
      <c r="HL199" s="76" t="s">
        <v>196</v>
      </c>
      <c r="HM199" s="76" t="s">
        <v>347</v>
      </c>
      <c r="HN199" s="76" t="s">
        <v>348</v>
      </c>
      <c r="HO199" s="76" t="s">
        <v>349</v>
      </c>
      <c r="HP199" s="75" t="s">
        <v>199</v>
      </c>
      <c r="HQ199" s="75"/>
      <c r="HR199" s="75" t="s">
        <v>210</v>
      </c>
      <c r="HS199" s="75"/>
      <c r="HT199" s="80">
        <v>8</v>
      </c>
      <c r="HU199" s="80">
        <v>1</v>
      </c>
      <c r="HV199" s="80">
        <v>1</v>
      </c>
      <c r="HW199" s="80">
        <v>1</v>
      </c>
      <c r="HX199" s="80">
        <v>1</v>
      </c>
      <c r="HY199" s="80">
        <v>1</v>
      </c>
      <c r="HZ199" s="80">
        <v>1</v>
      </c>
      <c r="IA199" s="80"/>
      <c r="IB199" s="80"/>
      <c r="IC199" s="80"/>
      <c r="ID199" s="80"/>
      <c r="IE199" s="80"/>
      <c r="IF199" s="80">
        <v>1</v>
      </c>
      <c r="IG199" s="80"/>
      <c r="IH199" s="80">
        <v>1</v>
      </c>
      <c r="II199" s="80"/>
      <c r="IJ199" s="81" t="s">
        <v>221</v>
      </c>
      <c r="IK199" s="81"/>
    </row>
    <row r="200" spans="1:245">
      <c r="A200" s="4">
        <v>198</v>
      </c>
      <c r="B200" s="4">
        <v>2</v>
      </c>
      <c r="C200" s="4"/>
      <c r="D200" s="4" t="s">
        <v>52</v>
      </c>
      <c r="E200" s="4">
        <v>1</v>
      </c>
      <c r="F200" s="4">
        <v>0</v>
      </c>
      <c r="G200" s="4">
        <v>1</v>
      </c>
      <c r="H200" s="4">
        <v>0</v>
      </c>
      <c r="I200" s="4"/>
      <c r="J200" s="4"/>
      <c r="K200" s="4"/>
      <c r="L200" s="1">
        <v>4</v>
      </c>
      <c r="M200">
        <v>7</v>
      </c>
      <c r="N200">
        <v>10</v>
      </c>
      <c r="AE200" s="22">
        <v>3</v>
      </c>
      <c r="AF200" s="22">
        <v>10</v>
      </c>
      <c r="AG200" s="5">
        <v>124</v>
      </c>
      <c r="AH200" s="2"/>
      <c r="AK200">
        <v>43.54</v>
      </c>
      <c r="AN200">
        <v>4.16</v>
      </c>
      <c r="AQ200">
        <v>25.22</v>
      </c>
      <c r="BE200" s="1"/>
      <c r="BG200">
        <v>1</v>
      </c>
      <c r="BR200">
        <v>1</v>
      </c>
      <c r="BT200">
        <v>1</v>
      </c>
      <c r="BU200">
        <v>1</v>
      </c>
      <c r="BV200">
        <v>1</v>
      </c>
      <c r="CB200" s="1"/>
      <c r="CY200" s="1"/>
      <c r="CZ200" s="2"/>
      <c r="DV200" s="1"/>
      <c r="ER200" s="3"/>
      <c r="ES200" s="73">
        <v>198</v>
      </c>
      <c r="ET200" s="74" t="s">
        <v>350</v>
      </c>
      <c r="EU200" s="75" t="s">
        <v>351</v>
      </c>
      <c r="EV200" s="76" t="s">
        <v>352</v>
      </c>
      <c r="EW200" s="77" t="s">
        <v>234</v>
      </c>
      <c r="EX200" s="74" t="s">
        <v>206</v>
      </c>
      <c r="EY200" s="78" t="s">
        <v>193</v>
      </c>
      <c r="EZ200" s="78">
        <v>1</v>
      </c>
      <c r="FA200" s="82"/>
      <c r="FB200" s="82"/>
      <c r="FC200" s="82">
        <v>1</v>
      </c>
      <c r="FD200" s="82"/>
      <c r="FE200" s="82"/>
      <c r="FF200" s="82"/>
      <c r="FG200" s="82"/>
      <c r="FH200" s="82"/>
      <c r="FI200" s="82"/>
      <c r="FJ200" s="82"/>
      <c r="FK200" s="77" t="s">
        <v>199</v>
      </c>
      <c r="FL200" s="77"/>
      <c r="FM200" s="79" t="s">
        <v>199</v>
      </c>
      <c r="FN200" s="79"/>
      <c r="FO200" s="79"/>
      <c r="FP200" s="78"/>
      <c r="FQ200" s="78"/>
      <c r="FR200" s="78"/>
      <c r="FS200" s="78"/>
      <c r="FT200" s="78"/>
      <c r="FU200" s="78"/>
      <c r="FV200" s="78"/>
      <c r="FW200" s="78"/>
      <c r="FX200" s="78"/>
      <c r="FY200" s="78"/>
      <c r="FZ200" s="78"/>
      <c r="GA200" s="78"/>
      <c r="GB200" s="78"/>
      <c r="GC200" s="78"/>
      <c r="GD200" s="78"/>
      <c r="GE200" s="78"/>
      <c r="GF200" s="78"/>
      <c r="GG200" s="78"/>
      <c r="GH200" s="78"/>
      <c r="GI200" s="78"/>
      <c r="GJ200" s="78"/>
      <c r="GK200" s="78"/>
      <c r="GL200" s="78"/>
      <c r="GM200" s="83"/>
      <c r="GN200" s="83"/>
      <c r="GO200" s="83"/>
      <c r="GP200" s="83"/>
      <c r="GQ200" s="83"/>
      <c r="GR200" s="83"/>
      <c r="GS200" s="83"/>
      <c r="GT200" s="83"/>
      <c r="GU200" s="83"/>
      <c r="GV200" s="83"/>
      <c r="GW200" s="83"/>
      <c r="GX200" s="83"/>
      <c r="GY200" s="83"/>
      <c r="GZ200" s="83"/>
      <c r="HA200" s="83"/>
      <c r="HB200" s="83"/>
      <c r="HC200" s="83">
        <v>1</v>
      </c>
      <c r="HD200" s="83"/>
      <c r="HE200" s="83"/>
      <c r="HF200" s="83"/>
      <c r="HG200" s="83"/>
      <c r="HH200" s="83"/>
      <c r="HI200" s="83"/>
      <c r="HJ200" s="76" t="s">
        <v>196</v>
      </c>
      <c r="HK200" s="76" t="s">
        <v>194</v>
      </c>
      <c r="HL200" s="76" t="s">
        <v>196</v>
      </c>
      <c r="HM200" s="76"/>
      <c r="HN200" s="76" t="s">
        <v>353</v>
      </c>
      <c r="HO200" s="76"/>
      <c r="HP200" s="75" t="s">
        <v>194</v>
      </c>
      <c r="HQ200" s="75" t="s">
        <v>215</v>
      </c>
      <c r="HR200" s="75"/>
      <c r="HS200" s="75"/>
      <c r="HT200" s="80">
        <v>9</v>
      </c>
      <c r="HU200" s="80"/>
      <c r="HV200" s="80"/>
      <c r="HW200" s="80"/>
      <c r="HX200" s="80"/>
      <c r="HY200" s="80"/>
      <c r="HZ200" s="80"/>
      <c r="IA200" s="80"/>
      <c r="IB200" s="80"/>
      <c r="IC200" s="80"/>
      <c r="ID200" s="80"/>
      <c r="IE200" s="80"/>
      <c r="IF200" s="80"/>
      <c r="IG200" s="80"/>
      <c r="IH200" s="80"/>
      <c r="II200" s="80"/>
      <c r="IJ200" s="81" t="s">
        <v>221</v>
      </c>
      <c r="IK200" s="81"/>
    </row>
    <row r="201" spans="1:245">
      <c r="A201" s="4">
        <v>199</v>
      </c>
      <c r="B201" s="4">
        <v>2</v>
      </c>
      <c r="C201" s="4"/>
      <c r="D201" s="4" t="s">
        <v>54</v>
      </c>
      <c r="E201" s="4">
        <v>1</v>
      </c>
      <c r="F201" s="4">
        <v>0</v>
      </c>
      <c r="G201" s="4">
        <v>1</v>
      </c>
      <c r="H201" s="4">
        <v>0</v>
      </c>
      <c r="I201" s="4"/>
      <c r="J201" s="4"/>
      <c r="K201" s="4"/>
      <c r="L201" s="1">
        <v>17</v>
      </c>
      <c r="AE201" s="22">
        <v>1</v>
      </c>
      <c r="AF201" s="22">
        <v>17</v>
      </c>
      <c r="AG201" s="5">
        <v>119.1</v>
      </c>
      <c r="AH201" s="2"/>
      <c r="AX201">
        <v>46.13</v>
      </c>
      <c r="BE201" s="1"/>
      <c r="BI201">
        <v>1</v>
      </c>
      <c r="CB201" s="1"/>
      <c r="CR201">
        <v>1</v>
      </c>
      <c r="CY201" s="1"/>
      <c r="CZ201" s="2"/>
      <c r="DV201" s="1"/>
      <c r="ER201" s="3"/>
      <c r="ES201" s="73">
        <v>199</v>
      </c>
      <c r="ET201" s="74" t="s">
        <v>188</v>
      </c>
      <c r="EU201" s="75" t="s">
        <v>203</v>
      </c>
      <c r="EV201" s="76" t="s">
        <v>204</v>
      </c>
      <c r="EW201" s="77" t="s">
        <v>216</v>
      </c>
      <c r="EX201" s="74" t="s">
        <v>192</v>
      </c>
      <c r="EY201" s="78" t="s">
        <v>207</v>
      </c>
      <c r="EZ201" s="78">
        <v>2</v>
      </c>
      <c r="FA201" s="82">
        <v>1</v>
      </c>
      <c r="FB201" s="82"/>
      <c r="FC201" s="82"/>
      <c r="FD201" s="82"/>
      <c r="FE201" s="82"/>
      <c r="FF201" s="82"/>
      <c r="FG201" s="82"/>
      <c r="FH201" s="82"/>
      <c r="FI201" s="82"/>
      <c r="FJ201" s="82"/>
      <c r="FK201" s="77" t="s">
        <v>199</v>
      </c>
      <c r="FL201" s="77">
        <v>2006</v>
      </c>
      <c r="FM201" s="79" t="s">
        <v>199</v>
      </c>
      <c r="FN201" s="79"/>
      <c r="FO201" s="79"/>
      <c r="FP201" s="78"/>
      <c r="FQ201" s="78"/>
      <c r="FR201" s="78"/>
      <c r="FS201" s="78"/>
      <c r="FT201" s="78"/>
      <c r="FU201" s="78">
        <v>1</v>
      </c>
      <c r="FV201" s="78"/>
      <c r="FW201" s="78"/>
      <c r="FX201" s="78">
        <v>1</v>
      </c>
      <c r="FY201" s="78"/>
      <c r="FZ201" s="78"/>
      <c r="GA201" s="78"/>
      <c r="GB201" s="78"/>
      <c r="GC201" s="78"/>
      <c r="GD201" s="78">
        <v>1</v>
      </c>
      <c r="GE201" s="78"/>
      <c r="GF201" s="78"/>
      <c r="GG201" s="78"/>
      <c r="GH201" s="78"/>
      <c r="GI201" s="78"/>
      <c r="GJ201" s="78"/>
      <c r="GK201" s="78"/>
      <c r="GL201" s="78"/>
      <c r="GM201" s="83"/>
      <c r="GN201" s="83"/>
      <c r="GO201" s="83"/>
      <c r="GP201" s="83"/>
      <c r="GQ201" s="83"/>
      <c r="GR201" s="83"/>
      <c r="GS201" s="83">
        <v>1</v>
      </c>
      <c r="GT201" s="83"/>
      <c r="GU201" s="83"/>
      <c r="GV201" s="83"/>
      <c r="GW201" s="83"/>
      <c r="GX201" s="83"/>
      <c r="GY201" s="83"/>
      <c r="GZ201" s="83"/>
      <c r="HA201" s="83"/>
      <c r="HB201" s="83"/>
      <c r="HC201" s="83"/>
      <c r="HD201" s="83"/>
      <c r="HE201" s="83"/>
      <c r="HF201" s="83"/>
      <c r="HG201" s="83"/>
      <c r="HH201" s="83"/>
      <c r="HI201" s="83"/>
      <c r="HJ201" s="76" t="s">
        <v>196</v>
      </c>
      <c r="HK201" s="76" t="s">
        <v>194</v>
      </c>
      <c r="HL201" s="76" t="s">
        <v>196</v>
      </c>
      <c r="HM201" s="76"/>
      <c r="HN201" s="76"/>
      <c r="HO201" s="76"/>
      <c r="HP201" s="75" t="s">
        <v>199</v>
      </c>
      <c r="HQ201" s="75"/>
      <c r="HR201" s="75" t="s">
        <v>210</v>
      </c>
      <c r="HS201" s="75"/>
      <c r="HT201" s="80">
        <v>20</v>
      </c>
      <c r="HU201" s="80"/>
      <c r="HV201" s="80"/>
      <c r="HW201" s="80"/>
      <c r="HX201" s="80"/>
      <c r="HY201" s="80"/>
      <c r="HZ201" s="80"/>
      <c r="IA201" s="80"/>
      <c r="IB201" s="80"/>
      <c r="IC201" s="80"/>
      <c r="ID201" s="80"/>
      <c r="IE201" s="80"/>
      <c r="IF201" s="80"/>
      <c r="IG201" s="80"/>
      <c r="IH201" s="80"/>
      <c r="II201" s="80"/>
      <c r="IJ201" s="81" t="s">
        <v>201</v>
      </c>
      <c r="IK201" s="81" t="s">
        <v>199</v>
      </c>
    </row>
    <row r="202" spans="1:245">
      <c r="A202" s="47">
        <v>200</v>
      </c>
      <c r="B202" s="47">
        <v>2</v>
      </c>
      <c r="C202" s="47"/>
      <c r="D202" s="47" t="s">
        <v>71</v>
      </c>
      <c r="E202" s="47">
        <v>0</v>
      </c>
      <c r="F202" s="47">
        <v>1</v>
      </c>
      <c r="G202" s="47">
        <v>1</v>
      </c>
      <c r="H202" s="47">
        <v>1</v>
      </c>
      <c r="I202" s="47" t="s">
        <v>72</v>
      </c>
      <c r="J202" s="47"/>
      <c r="K202" s="47"/>
      <c r="L202" s="48">
        <v>19</v>
      </c>
      <c r="M202" s="49">
        <v>18</v>
      </c>
      <c r="N202" s="49">
        <v>6</v>
      </c>
      <c r="O202" s="49">
        <v>5</v>
      </c>
      <c r="P202" s="49">
        <v>5</v>
      </c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50">
        <v>5</v>
      </c>
      <c r="AF202" s="50">
        <v>5</v>
      </c>
      <c r="AG202" s="51">
        <v>162.19999999999999</v>
      </c>
      <c r="AH202" s="52"/>
      <c r="AI202" s="49"/>
      <c r="AJ202" s="49"/>
      <c r="AK202" s="49"/>
      <c r="AL202" s="49">
        <v>37.51</v>
      </c>
      <c r="AM202" s="49">
        <v>3.57</v>
      </c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>
        <v>51.47</v>
      </c>
      <c r="AZ202" s="49">
        <v>7.62</v>
      </c>
      <c r="BA202" s="49"/>
      <c r="BB202" s="49"/>
      <c r="BC202" s="49"/>
      <c r="BD202" s="49"/>
      <c r="BE202" s="48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>
        <v>1</v>
      </c>
      <c r="BP202" s="49">
        <v>1</v>
      </c>
      <c r="BQ202" s="49"/>
      <c r="BR202" s="49"/>
      <c r="BS202" s="49"/>
      <c r="BT202" s="49"/>
      <c r="BU202" s="49">
        <v>1</v>
      </c>
      <c r="BV202" s="49"/>
      <c r="BW202" s="49"/>
      <c r="BX202" s="49"/>
      <c r="BY202" s="49"/>
      <c r="BZ202" s="49"/>
      <c r="CA202" s="49"/>
      <c r="CB202" s="48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8"/>
      <c r="CZ202" s="52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8"/>
      <c r="DW202" s="49"/>
      <c r="DX202" s="49"/>
      <c r="DY202" s="49"/>
      <c r="DZ202" s="49">
        <v>1</v>
      </c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  <c r="EK202" s="49"/>
      <c r="EL202" s="49"/>
      <c r="EM202" s="49"/>
      <c r="EN202" s="49"/>
      <c r="EO202" s="49"/>
      <c r="EP202" s="49"/>
      <c r="EQ202" s="49"/>
      <c r="ER202" s="53"/>
      <c r="ES202" s="92"/>
      <c r="ET202" s="92"/>
      <c r="EU202" s="92"/>
      <c r="EV202" s="92"/>
      <c r="EW202" s="92"/>
      <c r="EX202" s="92"/>
      <c r="EY202" s="92"/>
      <c r="EZ202" s="92"/>
      <c r="FA202" s="92"/>
      <c r="FB202" s="92"/>
      <c r="FC202" s="92"/>
      <c r="FD202" s="92"/>
      <c r="FE202" s="92"/>
      <c r="FF202" s="92"/>
      <c r="FG202" s="92"/>
      <c r="FH202" s="92"/>
      <c r="FI202" s="92"/>
      <c r="FJ202" s="92"/>
      <c r="FK202" s="92"/>
      <c r="FL202" s="92"/>
      <c r="FM202" s="92"/>
      <c r="FN202" s="92"/>
      <c r="FO202" s="92"/>
      <c r="FP202" s="92"/>
      <c r="FQ202" s="92"/>
      <c r="FR202" s="92"/>
      <c r="FS202" s="92"/>
      <c r="FT202" s="92"/>
      <c r="FU202" s="92"/>
      <c r="FV202" s="92"/>
      <c r="FW202" s="92"/>
      <c r="FX202" s="92"/>
      <c r="FY202" s="92"/>
      <c r="FZ202" s="92"/>
      <c r="GA202" s="92"/>
      <c r="GB202" s="92"/>
      <c r="GC202" s="92"/>
      <c r="GD202" s="92"/>
      <c r="GE202" s="92"/>
      <c r="GF202" s="92"/>
      <c r="GG202" s="92"/>
      <c r="GH202" s="92"/>
      <c r="GI202" s="92"/>
      <c r="GJ202" s="92"/>
      <c r="GK202" s="92"/>
      <c r="GL202" s="92"/>
      <c r="GM202" s="92"/>
      <c r="GN202" s="92"/>
      <c r="GO202" s="92"/>
      <c r="GP202" s="92"/>
      <c r="GQ202" s="92"/>
      <c r="GR202" s="92"/>
      <c r="GS202" s="92"/>
      <c r="GT202" s="92"/>
      <c r="GU202" s="92"/>
      <c r="GV202" s="92"/>
      <c r="GW202" s="92"/>
      <c r="GX202" s="92"/>
      <c r="GY202" s="92"/>
      <c r="GZ202" s="92"/>
      <c r="HA202" s="92"/>
      <c r="HB202" s="92"/>
      <c r="HC202" s="92"/>
      <c r="HD202" s="92"/>
      <c r="HE202" s="92"/>
      <c r="HF202" s="92"/>
      <c r="HG202" s="92"/>
      <c r="HH202" s="92"/>
      <c r="HI202" s="92"/>
      <c r="HJ202" s="92"/>
      <c r="HK202" s="92"/>
      <c r="HL202" s="92"/>
      <c r="HM202" s="92"/>
      <c r="HN202" s="92"/>
      <c r="HO202" s="92"/>
      <c r="HP202" s="92"/>
      <c r="HQ202" s="92"/>
      <c r="HR202" s="92"/>
      <c r="HS202" s="92"/>
      <c r="HT202" s="92"/>
      <c r="HU202" s="92"/>
      <c r="HV202" s="92"/>
      <c r="HW202" s="92"/>
      <c r="HX202" s="92"/>
      <c r="HY202" s="92"/>
      <c r="HZ202" s="92"/>
      <c r="IA202" s="92"/>
      <c r="IB202" s="92"/>
      <c r="IC202" s="92"/>
      <c r="ID202" s="92"/>
      <c r="IE202" s="92"/>
      <c r="IF202" s="92"/>
      <c r="IG202" s="92"/>
      <c r="IH202" s="92"/>
      <c r="II202" s="92"/>
      <c r="IJ202" s="92"/>
      <c r="IK202" s="92"/>
    </row>
    <row r="203" spans="1:245">
      <c r="A203" s="4">
        <v>201</v>
      </c>
      <c r="B203" s="4">
        <v>2</v>
      </c>
      <c r="C203" s="4"/>
      <c r="D203" s="4" t="s">
        <v>52</v>
      </c>
      <c r="E203" s="4">
        <v>0</v>
      </c>
      <c r="F203" s="4">
        <v>1</v>
      </c>
      <c r="G203" s="4">
        <v>1</v>
      </c>
      <c r="H203" s="4">
        <v>0</v>
      </c>
      <c r="I203" s="4"/>
      <c r="J203" s="4"/>
      <c r="K203" s="4"/>
      <c r="L203" s="1">
        <v>10</v>
      </c>
      <c r="M203">
        <v>17</v>
      </c>
      <c r="N203">
        <v>19</v>
      </c>
      <c r="AE203" s="22">
        <v>3</v>
      </c>
      <c r="AF203" s="22">
        <v>19</v>
      </c>
      <c r="AG203" s="5">
        <v>83.3</v>
      </c>
      <c r="AH203" s="2"/>
      <c r="AQ203">
        <v>31.01</v>
      </c>
      <c r="AX203">
        <v>11.83</v>
      </c>
      <c r="AZ203">
        <v>4.1500000000000004</v>
      </c>
      <c r="BE203" s="1"/>
      <c r="BK203">
        <v>1</v>
      </c>
      <c r="BQ203">
        <v>1</v>
      </c>
      <c r="CB203" s="1"/>
      <c r="CY203" s="1"/>
      <c r="CZ203" s="2"/>
      <c r="DV203" s="1"/>
      <c r="ER203" s="3"/>
      <c r="ES203" s="73">
        <v>201</v>
      </c>
      <c r="ET203" s="74" t="s">
        <v>188</v>
      </c>
      <c r="EU203" s="75" t="s">
        <v>211</v>
      </c>
      <c r="EV203" s="76" t="s">
        <v>190</v>
      </c>
      <c r="EW203" s="77" t="s">
        <v>191</v>
      </c>
      <c r="EX203" s="74" t="s">
        <v>192</v>
      </c>
      <c r="EY203" s="78" t="s">
        <v>207</v>
      </c>
      <c r="EZ203" s="78">
        <v>2</v>
      </c>
      <c r="FA203" s="82">
        <v>1</v>
      </c>
      <c r="FB203" s="82"/>
      <c r="FC203" s="82">
        <v>1</v>
      </c>
      <c r="FD203" s="82">
        <v>1</v>
      </c>
      <c r="FE203" s="82"/>
      <c r="FF203" s="82"/>
      <c r="FG203" s="82"/>
      <c r="FH203" s="82"/>
      <c r="FI203" s="82"/>
      <c r="FJ203" s="82"/>
      <c r="FK203" s="77" t="s">
        <v>194</v>
      </c>
      <c r="FL203" s="77"/>
      <c r="FM203" s="79" t="s">
        <v>199</v>
      </c>
      <c r="FN203" s="79"/>
      <c r="FO203" s="79"/>
      <c r="FP203" s="78">
        <v>1</v>
      </c>
      <c r="FQ203" s="78"/>
      <c r="FR203" s="78">
        <v>1</v>
      </c>
      <c r="FS203" s="78">
        <v>1</v>
      </c>
      <c r="FT203" s="78"/>
      <c r="FU203" s="78"/>
      <c r="FV203" s="78"/>
      <c r="FW203" s="78"/>
      <c r="FX203" s="78"/>
      <c r="FY203" s="78"/>
      <c r="FZ203" s="78"/>
      <c r="GA203" s="78"/>
      <c r="GB203" s="78"/>
      <c r="GC203" s="78"/>
      <c r="GD203" s="78"/>
      <c r="GE203" s="78">
        <v>1</v>
      </c>
      <c r="GF203" s="78">
        <v>1</v>
      </c>
      <c r="GG203" s="78">
        <v>1</v>
      </c>
      <c r="GH203" s="78"/>
      <c r="GI203" s="78"/>
      <c r="GJ203" s="78"/>
      <c r="GK203" s="78">
        <v>1</v>
      </c>
      <c r="GL203" s="78"/>
      <c r="GM203" s="83"/>
      <c r="GN203" s="83"/>
      <c r="GO203" s="83"/>
      <c r="GP203" s="83">
        <v>1</v>
      </c>
      <c r="GQ203" s="83">
        <v>1</v>
      </c>
      <c r="GR203" s="83"/>
      <c r="GS203" s="83"/>
      <c r="GT203" s="83"/>
      <c r="GU203" s="83"/>
      <c r="GV203" s="83"/>
      <c r="GW203" s="83"/>
      <c r="GX203" s="83">
        <v>1</v>
      </c>
      <c r="GY203" s="83"/>
      <c r="GZ203" s="83">
        <v>1</v>
      </c>
      <c r="HA203" s="83">
        <v>1</v>
      </c>
      <c r="HB203" s="83">
        <v>1</v>
      </c>
      <c r="HC203" s="83"/>
      <c r="HD203" s="83"/>
      <c r="HE203" s="83"/>
      <c r="HF203" s="83">
        <v>1</v>
      </c>
      <c r="HG203" s="83"/>
      <c r="HH203" s="83">
        <v>1</v>
      </c>
      <c r="HI203" s="83">
        <v>1</v>
      </c>
      <c r="HJ203" s="76" t="s">
        <v>196</v>
      </c>
      <c r="HK203" s="76" t="s">
        <v>194</v>
      </c>
      <c r="HL203" s="76" t="s">
        <v>196</v>
      </c>
      <c r="HM203" s="76"/>
      <c r="HN203" s="76"/>
      <c r="HO203" s="76"/>
      <c r="HP203" s="75" t="s">
        <v>199</v>
      </c>
      <c r="HQ203" s="75"/>
      <c r="HR203" s="75" t="s">
        <v>200</v>
      </c>
      <c r="HS203" s="75"/>
      <c r="HT203" s="80">
        <v>4</v>
      </c>
      <c r="HU203" s="80">
        <v>1</v>
      </c>
      <c r="HV203" s="80"/>
      <c r="HW203" s="80">
        <v>1</v>
      </c>
      <c r="HX203" s="80">
        <v>1</v>
      </c>
      <c r="HY203" s="80"/>
      <c r="HZ203" s="80">
        <v>1</v>
      </c>
      <c r="IA203" s="80"/>
      <c r="IB203" s="80"/>
      <c r="IC203" s="80"/>
      <c r="ID203" s="80"/>
      <c r="IE203" s="80"/>
      <c r="IF203" s="80"/>
      <c r="IG203" s="80"/>
      <c r="IH203" s="80"/>
      <c r="II203" s="80"/>
      <c r="IJ203" s="81" t="s">
        <v>201</v>
      </c>
      <c r="IK203" s="81" t="s">
        <v>199</v>
      </c>
    </row>
    <row r="204" spans="1:245">
      <c r="A204" s="54">
        <v>202</v>
      </c>
      <c r="B204" s="54">
        <v>1</v>
      </c>
      <c r="C204" s="54"/>
      <c r="D204" s="54" t="s">
        <v>52</v>
      </c>
      <c r="E204" s="54">
        <v>0</v>
      </c>
      <c r="F204" s="54">
        <v>1</v>
      </c>
      <c r="G204" s="54">
        <v>1</v>
      </c>
      <c r="H204" s="54"/>
      <c r="I204" s="54" t="s">
        <v>56</v>
      </c>
      <c r="J204" s="54"/>
      <c r="K204" s="54"/>
      <c r="L204" s="55">
        <v>21</v>
      </c>
      <c r="M204" s="56">
        <v>10</v>
      </c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7">
        <v>2</v>
      </c>
      <c r="AF204" s="57">
        <v>10</v>
      </c>
      <c r="AG204" s="58">
        <v>63.6</v>
      </c>
      <c r="AH204" s="59"/>
      <c r="AI204" s="56"/>
      <c r="AJ204" s="56"/>
      <c r="AK204" s="56"/>
      <c r="AL204" s="56"/>
      <c r="AM204" s="56"/>
      <c r="AN204" s="56"/>
      <c r="AO204" s="56"/>
      <c r="AP204" s="56"/>
      <c r="AQ204" s="56">
        <v>9.52</v>
      </c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>
        <v>4.38</v>
      </c>
      <c r="BC204" s="56"/>
      <c r="BD204" s="56"/>
      <c r="BE204" s="55"/>
      <c r="BF204" s="56"/>
      <c r="BG204" s="56"/>
      <c r="BH204" s="56"/>
      <c r="BI204" s="56"/>
      <c r="BJ204" s="56"/>
      <c r="BK204" s="56">
        <v>1</v>
      </c>
      <c r="BL204" s="56"/>
      <c r="BM204" s="56"/>
      <c r="BN204" s="56"/>
      <c r="BO204" s="56"/>
      <c r="BP204" s="56"/>
      <c r="BQ204" s="56"/>
      <c r="BR204" s="56"/>
      <c r="BS204" s="56"/>
      <c r="BT204" s="56"/>
      <c r="BU204" s="56">
        <v>1</v>
      </c>
      <c r="BV204" s="56"/>
      <c r="BW204" s="56"/>
      <c r="BX204" s="56"/>
      <c r="BY204" s="56"/>
      <c r="BZ204" s="56"/>
      <c r="CA204" s="56"/>
      <c r="CB204" s="55"/>
      <c r="CC204" s="56"/>
      <c r="CD204" s="56"/>
      <c r="CE204" s="56"/>
      <c r="CF204" s="56"/>
      <c r="CG204" s="56"/>
      <c r="CH204" s="56"/>
      <c r="CI204" s="56"/>
      <c r="CJ204" s="56"/>
      <c r="CK204" s="56"/>
      <c r="CL204" s="56"/>
      <c r="CM204" s="56"/>
      <c r="CN204" s="56"/>
      <c r="CO204" s="56"/>
      <c r="CP204" s="56"/>
      <c r="CQ204" s="56"/>
      <c r="CR204" s="56"/>
      <c r="CS204" s="56"/>
      <c r="CT204" s="56"/>
      <c r="CU204" s="56"/>
      <c r="CV204" s="56"/>
      <c r="CW204" s="56"/>
      <c r="CX204" s="56"/>
      <c r="CY204" s="55"/>
      <c r="CZ204" s="59"/>
      <c r="DA204" s="56"/>
      <c r="DB204" s="56"/>
      <c r="DC204" s="56"/>
      <c r="DD204" s="56"/>
      <c r="DE204" s="56"/>
      <c r="DF204" s="56"/>
      <c r="DG204" s="56"/>
      <c r="DH204" s="56"/>
      <c r="DI204" s="56"/>
      <c r="DJ204" s="56"/>
      <c r="DK204" s="56"/>
      <c r="DL204" s="56"/>
      <c r="DM204" s="56"/>
      <c r="DN204" s="56"/>
      <c r="DO204" s="56"/>
      <c r="DP204" s="56"/>
      <c r="DQ204" s="56"/>
      <c r="DR204" s="56"/>
      <c r="DS204" s="56"/>
      <c r="DT204" s="56"/>
      <c r="DU204" s="56"/>
      <c r="DV204" s="55"/>
      <c r="DW204" s="56"/>
      <c r="DX204" s="56"/>
      <c r="DY204" s="56"/>
      <c r="DZ204" s="56"/>
      <c r="EA204" s="56"/>
      <c r="EB204" s="56"/>
      <c r="EC204" s="56"/>
      <c r="ED204" s="56"/>
      <c r="EE204" s="56"/>
      <c r="EF204" s="56"/>
      <c r="EG204" s="56"/>
      <c r="EH204" s="56"/>
      <c r="EI204" s="56"/>
      <c r="EJ204" s="56"/>
      <c r="EK204" s="56"/>
      <c r="EL204" s="56"/>
      <c r="EM204" s="56"/>
      <c r="EN204" s="56"/>
      <c r="EO204" s="56"/>
      <c r="EP204" s="56"/>
      <c r="EQ204" s="56"/>
      <c r="ER204" s="60"/>
      <c r="ES204" s="92"/>
      <c r="ET204" s="92"/>
      <c r="EU204" s="92"/>
      <c r="EV204" s="92"/>
      <c r="EW204" s="92"/>
      <c r="EX204" s="92"/>
      <c r="EY204" s="92"/>
      <c r="EZ204" s="92"/>
      <c r="FA204" s="92"/>
      <c r="FB204" s="92"/>
      <c r="FC204" s="92"/>
      <c r="FD204" s="92"/>
      <c r="FE204" s="92"/>
      <c r="FF204" s="92"/>
      <c r="FG204" s="92"/>
      <c r="FH204" s="92"/>
      <c r="FI204" s="92"/>
      <c r="FJ204" s="92"/>
      <c r="FK204" s="92"/>
      <c r="FL204" s="92"/>
      <c r="FM204" s="92"/>
      <c r="FN204" s="92"/>
      <c r="FO204" s="92"/>
      <c r="FP204" s="92"/>
      <c r="FQ204" s="92"/>
      <c r="FR204" s="92"/>
      <c r="FS204" s="92"/>
      <c r="FT204" s="92"/>
      <c r="FU204" s="92"/>
      <c r="FV204" s="92"/>
      <c r="FW204" s="92"/>
      <c r="FX204" s="92"/>
      <c r="FY204" s="92"/>
      <c r="FZ204" s="92"/>
      <c r="GA204" s="92"/>
      <c r="GB204" s="92"/>
      <c r="GC204" s="92"/>
      <c r="GD204" s="92"/>
      <c r="GE204" s="92"/>
      <c r="GF204" s="92"/>
      <c r="GG204" s="92"/>
      <c r="GH204" s="92"/>
      <c r="GI204" s="92"/>
      <c r="GJ204" s="92"/>
      <c r="GK204" s="92"/>
      <c r="GL204" s="92"/>
      <c r="GM204" s="92"/>
      <c r="GN204" s="92"/>
      <c r="GO204" s="92"/>
      <c r="GP204" s="92"/>
      <c r="GQ204" s="92"/>
      <c r="GR204" s="92"/>
      <c r="GS204" s="92"/>
      <c r="GT204" s="92"/>
      <c r="GU204" s="92"/>
      <c r="GV204" s="92"/>
      <c r="GW204" s="92"/>
      <c r="GX204" s="92"/>
      <c r="GY204" s="92"/>
      <c r="GZ204" s="92"/>
      <c r="HA204" s="92"/>
      <c r="HB204" s="92"/>
      <c r="HC204" s="92"/>
      <c r="HD204" s="92"/>
      <c r="HE204" s="92"/>
      <c r="HF204" s="92"/>
      <c r="HG204" s="92"/>
      <c r="HH204" s="92"/>
      <c r="HI204" s="92"/>
      <c r="HJ204" s="92"/>
      <c r="HK204" s="92"/>
      <c r="HL204" s="92"/>
      <c r="HM204" s="92"/>
      <c r="HN204" s="92"/>
      <c r="HO204" s="92"/>
      <c r="HP204" s="92"/>
      <c r="HQ204" s="92"/>
      <c r="HR204" s="92"/>
      <c r="HS204" s="92"/>
      <c r="HT204" s="92"/>
      <c r="HU204" s="92"/>
      <c r="HV204" s="92"/>
      <c r="HW204" s="92"/>
      <c r="HX204" s="92"/>
      <c r="HY204" s="92"/>
      <c r="HZ204" s="92"/>
      <c r="IA204" s="92"/>
      <c r="IB204" s="92"/>
      <c r="IC204" s="92"/>
      <c r="ID204" s="92"/>
      <c r="IE204" s="92"/>
      <c r="IF204" s="92"/>
      <c r="IG204" s="92"/>
      <c r="IH204" s="92"/>
      <c r="II204" s="92"/>
      <c r="IJ204" s="92"/>
      <c r="IK204" s="92"/>
    </row>
    <row r="205" spans="1:245">
      <c r="A205" s="4">
        <v>203</v>
      </c>
      <c r="B205" s="4">
        <v>2</v>
      </c>
      <c r="C205" s="4"/>
      <c r="D205" s="4" t="s">
        <v>52</v>
      </c>
      <c r="E205" s="4">
        <v>1</v>
      </c>
      <c r="F205" s="4">
        <v>0</v>
      </c>
      <c r="G205" s="4">
        <v>1</v>
      </c>
      <c r="H205" s="4">
        <v>0</v>
      </c>
      <c r="I205" s="4"/>
      <c r="J205" s="4"/>
      <c r="K205" s="4"/>
      <c r="L205" s="1">
        <v>7</v>
      </c>
      <c r="M205">
        <v>10</v>
      </c>
      <c r="N205">
        <v>18</v>
      </c>
      <c r="AE205" s="22">
        <v>3</v>
      </c>
      <c r="AF205" s="22">
        <v>18</v>
      </c>
      <c r="AG205" s="5">
        <v>120.5</v>
      </c>
      <c r="AH205" s="2"/>
      <c r="AN205">
        <v>44.88</v>
      </c>
      <c r="AQ205">
        <v>13.44</v>
      </c>
      <c r="AY205">
        <v>5.0599999999999996</v>
      </c>
      <c r="BE205" s="1"/>
      <c r="BF205">
        <v>1</v>
      </c>
      <c r="BI205">
        <v>1</v>
      </c>
      <c r="BO205">
        <v>1</v>
      </c>
      <c r="BX205">
        <v>1</v>
      </c>
      <c r="CB205" s="1"/>
      <c r="CY205" s="1"/>
      <c r="CZ205" s="2"/>
      <c r="DE205">
        <v>1</v>
      </c>
      <c r="DV205" s="1"/>
      <c r="ER205" s="3"/>
      <c r="ES205" s="73">
        <v>203</v>
      </c>
      <c r="ET205" s="74" t="s">
        <v>188</v>
      </c>
      <c r="EU205" s="75" t="s">
        <v>354</v>
      </c>
      <c r="EV205" s="76" t="s">
        <v>318</v>
      </c>
      <c r="EW205" s="77" t="s">
        <v>249</v>
      </c>
      <c r="EX205" s="74" t="s">
        <v>206</v>
      </c>
      <c r="EY205" s="78" t="s">
        <v>207</v>
      </c>
      <c r="EZ205" s="78">
        <v>2</v>
      </c>
      <c r="FA205" s="82"/>
      <c r="FB205" s="82"/>
      <c r="FC205" s="82"/>
      <c r="FD205" s="82"/>
      <c r="FE205" s="82"/>
      <c r="FF205" s="82">
        <v>1</v>
      </c>
      <c r="FG205" s="82" t="s">
        <v>355</v>
      </c>
      <c r="FH205" s="82"/>
      <c r="FI205" s="82"/>
      <c r="FJ205" s="82"/>
      <c r="FK205" s="77" t="s">
        <v>194</v>
      </c>
      <c r="FL205" s="77"/>
      <c r="FM205" s="79" t="s">
        <v>199</v>
      </c>
      <c r="FN205" s="79"/>
      <c r="FO205" s="79"/>
      <c r="FP205" s="78"/>
      <c r="FQ205" s="78">
        <v>1</v>
      </c>
      <c r="FR205" s="78"/>
      <c r="FS205" s="78"/>
      <c r="FT205" s="78"/>
      <c r="FU205" s="78"/>
      <c r="FV205" s="78"/>
      <c r="FW205" s="78"/>
      <c r="FX205" s="78">
        <v>1</v>
      </c>
      <c r="FY205" s="78"/>
      <c r="FZ205" s="78"/>
      <c r="GA205" s="78"/>
      <c r="GB205" s="78"/>
      <c r="GC205" s="78"/>
      <c r="GD205" s="78"/>
      <c r="GE205" s="78"/>
      <c r="GF205" s="78"/>
      <c r="GG205" s="78">
        <v>1</v>
      </c>
      <c r="GH205" s="78"/>
      <c r="GI205" s="78"/>
      <c r="GJ205" s="78"/>
      <c r="GK205" s="78">
        <v>1</v>
      </c>
      <c r="GL205" s="78"/>
      <c r="GM205" s="83"/>
      <c r="GN205" s="83"/>
      <c r="GO205" s="83"/>
      <c r="GP205" s="83"/>
      <c r="GQ205" s="83"/>
      <c r="GR205" s="83"/>
      <c r="GS205" s="83"/>
      <c r="GT205" s="83"/>
      <c r="GU205" s="83"/>
      <c r="GV205" s="83"/>
      <c r="GW205" s="83"/>
      <c r="GX205" s="83"/>
      <c r="GY205" s="83"/>
      <c r="GZ205" s="83"/>
      <c r="HA205" s="83"/>
      <c r="HB205" s="83"/>
      <c r="HC205" s="83">
        <v>1</v>
      </c>
      <c r="HD205" s="83"/>
      <c r="HE205" s="83"/>
      <c r="HF205" s="83"/>
      <c r="HG205" s="83"/>
      <c r="HH205" s="83"/>
      <c r="HI205" s="83"/>
      <c r="HJ205" s="76" t="s">
        <v>196</v>
      </c>
      <c r="HK205" s="76" t="s">
        <v>194</v>
      </c>
      <c r="HL205" s="76" t="s">
        <v>196</v>
      </c>
      <c r="HM205" s="76" t="s">
        <v>356</v>
      </c>
      <c r="HN205" s="76" t="s">
        <v>357</v>
      </c>
      <c r="HO205" s="76" t="s">
        <v>199</v>
      </c>
      <c r="HP205" s="75" t="s">
        <v>199</v>
      </c>
      <c r="HQ205" s="75"/>
      <c r="HR205" s="75" t="s">
        <v>200</v>
      </c>
      <c r="HS205" s="75"/>
      <c r="HT205" s="80">
        <v>4</v>
      </c>
      <c r="HU205" s="80"/>
      <c r="HV205" s="80"/>
      <c r="HW205" s="80"/>
      <c r="HX205" s="80"/>
      <c r="HY205" s="80"/>
      <c r="HZ205" s="80"/>
      <c r="IA205" s="80"/>
      <c r="IB205" s="80"/>
      <c r="IC205" s="80">
        <v>1</v>
      </c>
      <c r="ID205" s="80"/>
      <c r="IE205" s="80"/>
      <c r="IF205" s="80">
        <v>1</v>
      </c>
      <c r="IG205" s="80">
        <v>1</v>
      </c>
      <c r="IH205" s="80"/>
      <c r="II205" s="80"/>
      <c r="IJ205" s="81" t="s">
        <v>201</v>
      </c>
      <c r="IK205" s="81" t="s">
        <v>199</v>
      </c>
    </row>
    <row r="206" spans="1:245">
      <c r="A206" s="4">
        <v>204</v>
      </c>
      <c r="B206" s="4">
        <v>3</v>
      </c>
      <c r="C206" s="4"/>
      <c r="D206" s="4" t="s">
        <v>52</v>
      </c>
      <c r="E206" s="4">
        <v>0</v>
      </c>
      <c r="F206" s="4">
        <v>1</v>
      </c>
      <c r="G206" s="4">
        <v>1</v>
      </c>
      <c r="H206" s="4">
        <v>0</v>
      </c>
      <c r="I206" s="4"/>
      <c r="J206" s="4"/>
      <c r="K206" s="4"/>
      <c r="L206" s="1">
        <v>19</v>
      </c>
      <c r="M206">
        <v>18</v>
      </c>
      <c r="N206">
        <v>15</v>
      </c>
      <c r="O206">
        <v>9</v>
      </c>
      <c r="P206">
        <v>8</v>
      </c>
      <c r="Q206">
        <v>3</v>
      </c>
      <c r="AE206" s="22">
        <v>6</v>
      </c>
      <c r="AF206" s="22">
        <v>3</v>
      </c>
      <c r="AG206" s="5">
        <v>403.3</v>
      </c>
      <c r="AH206" s="2"/>
      <c r="AJ206">
        <v>17</v>
      </c>
      <c r="AO206">
        <v>17.07</v>
      </c>
      <c r="AP206">
        <v>49.97</v>
      </c>
      <c r="AV206">
        <v>16.12</v>
      </c>
      <c r="AY206">
        <v>113.63</v>
      </c>
      <c r="AZ206">
        <v>107.47</v>
      </c>
      <c r="BE206" s="1"/>
      <c r="BG206">
        <v>1</v>
      </c>
      <c r="CB206" s="1"/>
      <c r="CY206" s="1"/>
      <c r="CZ206" s="2"/>
      <c r="DV206" s="1"/>
      <c r="ER206" s="3"/>
      <c r="ES206" s="73">
        <v>204</v>
      </c>
      <c r="ET206" s="74" t="s">
        <v>188</v>
      </c>
      <c r="EU206" s="75" t="s">
        <v>211</v>
      </c>
      <c r="EV206" s="76" t="s">
        <v>222</v>
      </c>
      <c r="EW206" s="77" t="s">
        <v>205</v>
      </c>
      <c r="EX206" s="74" t="s">
        <v>206</v>
      </c>
      <c r="EY206" s="78" t="s">
        <v>207</v>
      </c>
      <c r="EZ206" s="78">
        <v>1</v>
      </c>
      <c r="FA206" s="82">
        <v>1</v>
      </c>
      <c r="FB206" s="82"/>
      <c r="FC206" s="82">
        <v>1</v>
      </c>
      <c r="FD206" s="82">
        <v>1</v>
      </c>
      <c r="FE206" s="82"/>
      <c r="FF206" s="82"/>
      <c r="FG206" s="82"/>
      <c r="FH206" s="82">
        <v>1</v>
      </c>
      <c r="FI206" s="82"/>
      <c r="FJ206" s="82"/>
      <c r="FK206" s="77" t="s">
        <v>194</v>
      </c>
      <c r="FL206" s="77"/>
      <c r="FM206" s="79" t="s">
        <v>199</v>
      </c>
      <c r="FN206" s="79"/>
      <c r="FO206" s="79"/>
      <c r="FP206" s="78">
        <v>1</v>
      </c>
      <c r="FQ206" s="78">
        <v>1</v>
      </c>
      <c r="FR206" s="78">
        <v>1</v>
      </c>
      <c r="FS206" s="78">
        <v>1</v>
      </c>
      <c r="FT206" s="78"/>
      <c r="FU206" s="78"/>
      <c r="FV206" s="78"/>
      <c r="FW206" s="78"/>
      <c r="FX206" s="78">
        <v>1</v>
      </c>
      <c r="FY206" s="78">
        <v>1</v>
      </c>
      <c r="FZ206" s="78">
        <v>1</v>
      </c>
      <c r="GA206" s="78"/>
      <c r="GB206" s="78">
        <v>1</v>
      </c>
      <c r="GC206" s="78"/>
      <c r="GD206" s="78"/>
      <c r="GE206" s="78"/>
      <c r="GF206" s="78"/>
      <c r="GG206" s="78"/>
      <c r="GH206" s="78"/>
      <c r="GI206" s="78"/>
      <c r="GJ206" s="78"/>
      <c r="GK206" s="78"/>
      <c r="GL206" s="78"/>
      <c r="GM206" s="83"/>
      <c r="GN206" s="83"/>
      <c r="GO206" s="83">
        <v>1</v>
      </c>
      <c r="GP206" s="83">
        <v>1</v>
      </c>
      <c r="GQ206" s="83"/>
      <c r="GR206" s="83">
        <v>1</v>
      </c>
      <c r="GS206" s="83">
        <v>1</v>
      </c>
      <c r="GT206" s="83">
        <v>1</v>
      </c>
      <c r="GU206" s="83">
        <v>1</v>
      </c>
      <c r="GV206" s="83">
        <v>1</v>
      </c>
      <c r="GW206" s="83">
        <v>1</v>
      </c>
      <c r="GX206" s="83"/>
      <c r="GY206" s="83"/>
      <c r="GZ206" s="83"/>
      <c r="HA206" s="83"/>
      <c r="HB206" s="83"/>
      <c r="HC206" s="83"/>
      <c r="HD206" s="83"/>
      <c r="HE206" s="83"/>
      <c r="HF206" s="83"/>
      <c r="HG206" s="83"/>
      <c r="HH206" s="83"/>
      <c r="HI206" s="83"/>
      <c r="HJ206" s="76" t="s">
        <v>196</v>
      </c>
      <c r="HK206" s="76"/>
      <c r="HL206" s="76" t="s">
        <v>196</v>
      </c>
      <c r="HM206" s="76"/>
      <c r="HN206" s="76"/>
      <c r="HO206" s="76"/>
      <c r="HP206" s="75"/>
      <c r="HQ206" s="75"/>
      <c r="HR206" s="75"/>
      <c r="HS206" s="75"/>
      <c r="HT206" s="80"/>
      <c r="HU206" s="80"/>
      <c r="HV206" s="80"/>
      <c r="HW206" s="80"/>
      <c r="HX206" s="80"/>
      <c r="HY206" s="80"/>
      <c r="HZ206" s="80"/>
      <c r="IA206" s="80"/>
      <c r="IB206" s="80"/>
      <c r="IC206" s="80"/>
      <c r="ID206" s="80"/>
      <c r="IE206" s="80"/>
      <c r="IF206" s="80"/>
      <c r="IG206" s="80"/>
      <c r="IH206" s="80"/>
      <c r="II206" s="80"/>
      <c r="IJ206" s="81"/>
      <c r="IK206" s="81" t="s">
        <v>199</v>
      </c>
    </row>
    <row r="207" spans="1:245">
      <c r="A207" s="24">
        <v>205</v>
      </c>
      <c r="B207" s="24">
        <v>1</v>
      </c>
      <c r="C207" s="24"/>
      <c r="D207" s="24" t="s">
        <v>52</v>
      </c>
      <c r="E207" s="24">
        <v>1</v>
      </c>
      <c r="F207" s="24">
        <v>1</v>
      </c>
      <c r="G207" s="24">
        <v>0</v>
      </c>
      <c r="H207" s="24"/>
      <c r="I207" s="24"/>
      <c r="J207" s="24"/>
      <c r="K207" s="24"/>
      <c r="L207" s="25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7">
        <v>0</v>
      </c>
      <c r="AF207" s="27"/>
      <c r="AG207" s="28">
        <v>41.1</v>
      </c>
      <c r="AH207" s="29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5">
        <v>1</v>
      </c>
      <c r="BF207" s="26"/>
      <c r="BG207" s="26"/>
      <c r="BH207" s="26"/>
      <c r="BI207" s="26"/>
      <c r="BJ207" s="26"/>
      <c r="BK207" s="26">
        <v>1</v>
      </c>
      <c r="BL207" s="26"/>
      <c r="BM207" s="26"/>
      <c r="BN207" s="26">
        <v>1</v>
      </c>
      <c r="BO207" s="26">
        <v>1</v>
      </c>
      <c r="BP207" s="26">
        <v>1</v>
      </c>
      <c r="BQ207" s="26">
        <v>1</v>
      </c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5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5"/>
      <c r="CZ207" s="29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5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30"/>
      <c r="ES207" s="92"/>
      <c r="ET207" s="92"/>
      <c r="EU207" s="92"/>
      <c r="EV207" s="92"/>
      <c r="EW207" s="92"/>
      <c r="EX207" s="92"/>
      <c r="EY207" s="92"/>
      <c r="EZ207" s="92"/>
      <c r="FA207" s="92"/>
      <c r="FB207" s="92"/>
      <c r="FC207" s="92"/>
      <c r="FD207" s="92"/>
      <c r="FE207" s="92"/>
      <c r="FF207" s="92"/>
      <c r="FG207" s="92"/>
      <c r="FH207" s="92"/>
      <c r="FI207" s="92"/>
      <c r="FJ207" s="92"/>
      <c r="FK207" s="92"/>
      <c r="FL207" s="92"/>
      <c r="FM207" s="92"/>
      <c r="FN207" s="92"/>
      <c r="FO207" s="92"/>
      <c r="FP207" s="92"/>
      <c r="FQ207" s="92"/>
      <c r="FR207" s="92"/>
      <c r="FS207" s="92"/>
      <c r="FT207" s="92"/>
      <c r="FU207" s="92"/>
      <c r="FV207" s="92"/>
      <c r="FW207" s="92"/>
      <c r="FX207" s="92"/>
      <c r="FY207" s="92"/>
      <c r="FZ207" s="92"/>
      <c r="GA207" s="92"/>
      <c r="GB207" s="92"/>
      <c r="GC207" s="92"/>
      <c r="GD207" s="92"/>
      <c r="GE207" s="92"/>
      <c r="GF207" s="92"/>
      <c r="GG207" s="92"/>
      <c r="GH207" s="92"/>
      <c r="GI207" s="92"/>
      <c r="GJ207" s="92"/>
      <c r="GK207" s="92"/>
      <c r="GL207" s="92"/>
      <c r="GM207" s="92"/>
      <c r="GN207" s="92"/>
      <c r="GO207" s="92"/>
      <c r="GP207" s="92"/>
      <c r="GQ207" s="92"/>
      <c r="GR207" s="92"/>
      <c r="GS207" s="92"/>
      <c r="GT207" s="92"/>
      <c r="GU207" s="92"/>
      <c r="GV207" s="92"/>
      <c r="GW207" s="92"/>
      <c r="GX207" s="92"/>
      <c r="GY207" s="92"/>
      <c r="GZ207" s="92"/>
      <c r="HA207" s="92"/>
      <c r="HB207" s="92"/>
      <c r="HC207" s="92"/>
      <c r="HD207" s="92"/>
      <c r="HE207" s="92"/>
      <c r="HF207" s="92"/>
      <c r="HG207" s="92"/>
      <c r="HH207" s="92"/>
      <c r="HI207" s="92"/>
      <c r="HJ207" s="92"/>
      <c r="HK207" s="92"/>
      <c r="HL207" s="92"/>
      <c r="HM207" s="92"/>
      <c r="HN207" s="92"/>
      <c r="HO207" s="92"/>
      <c r="HP207" s="92"/>
      <c r="HQ207" s="92"/>
      <c r="HR207" s="92"/>
      <c r="HS207" s="92"/>
      <c r="HT207" s="92"/>
      <c r="HU207" s="92"/>
      <c r="HV207" s="92"/>
      <c r="HW207" s="92"/>
      <c r="HX207" s="92"/>
      <c r="HY207" s="92"/>
      <c r="HZ207" s="92"/>
      <c r="IA207" s="92"/>
      <c r="IB207" s="92"/>
      <c r="IC207" s="92"/>
      <c r="ID207" s="92"/>
      <c r="IE207" s="92"/>
      <c r="IF207" s="92"/>
      <c r="IG207" s="92"/>
      <c r="IH207" s="92"/>
      <c r="II207" s="92"/>
      <c r="IJ207" s="92"/>
      <c r="IK207" s="92"/>
    </row>
    <row r="208" spans="1:245">
      <c r="A208" s="4">
        <v>206</v>
      </c>
      <c r="B208" s="4">
        <v>2</v>
      </c>
      <c r="C208" s="4"/>
      <c r="D208" s="4" t="s">
        <v>52</v>
      </c>
      <c r="E208" s="4">
        <v>0</v>
      </c>
      <c r="F208" s="4">
        <v>1</v>
      </c>
      <c r="G208" s="4">
        <v>1</v>
      </c>
      <c r="H208" s="4">
        <v>0</v>
      </c>
      <c r="I208" s="4"/>
      <c r="J208" s="4"/>
      <c r="K208" s="4"/>
      <c r="L208" s="1">
        <v>14</v>
      </c>
      <c r="M208">
        <v>13</v>
      </c>
      <c r="N208">
        <v>10</v>
      </c>
      <c r="AE208" s="22">
        <v>3</v>
      </c>
      <c r="AF208" s="22">
        <v>10</v>
      </c>
      <c r="AG208" s="5">
        <v>113.1</v>
      </c>
      <c r="AH208" s="2"/>
      <c r="AQ208">
        <v>31.68</v>
      </c>
      <c r="AT208">
        <v>16.989999999999998</v>
      </c>
      <c r="AU208">
        <v>15.8</v>
      </c>
      <c r="BE208" s="1"/>
      <c r="BI208">
        <v>1</v>
      </c>
      <c r="CB208" s="1"/>
      <c r="CY208" s="1"/>
      <c r="CZ208" s="2"/>
      <c r="DV208" s="1"/>
      <c r="ER208" s="3"/>
      <c r="ES208" s="73">
        <v>206</v>
      </c>
      <c r="ET208" s="74" t="s">
        <v>188</v>
      </c>
      <c r="EU208" s="75" t="s">
        <v>211</v>
      </c>
      <c r="EV208" s="76" t="s">
        <v>190</v>
      </c>
      <c r="EW208" s="77" t="s">
        <v>213</v>
      </c>
      <c r="EX208" s="74" t="s">
        <v>192</v>
      </c>
      <c r="EY208" s="78" t="s">
        <v>207</v>
      </c>
      <c r="EZ208" s="78">
        <v>2</v>
      </c>
      <c r="FA208" s="82"/>
      <c r="FB208" s="82"/>
      <c r="FC208" s="82"/>
      <c r="FD208" s="82"/>
      <c r="FE208" s="82"/>
      <c r="FF208" s="82"/>
      <c r="FG208" s="82"/>
      <c r="FH208" s="82">
        <v>1</v>
      </c>
      <c r="FI208" s="82"/>
      <c r="FJ208" s="82"/>
      <c r="FK208" s="77" t="s">
        <v>194</v>
      </c>
      <c r="FL208" s="77"/>
      <c r="FM208" s="79" t="s">
        <v>199</v>
      </c>
      <c r="FN208" s="79"/>
      <c r="FO208" s="79"/>
      <c r="FP208" s="78"/>
      <c r="FQ208" s="78"/>
      <c r="FR208" s="78"/>
      <c r="FS208" s="78"/>
      <c r="FT208" s="78"/>
      <c r="FU208" s="78"/>
      <c r="FV208" s="78"/>
      <c r="FW208" s="78"/>
      <c r="FX208" s="78">
        <v>1</v>
      </c>
      <c r="FY208" s="78"/>
      <c r="FZ208" s="78"/>
      <c r="GA208" s="78"/>
      <c r="GB208" s="78"/>
      <c r="GC208" s="78"/>
      <c r="GD208" s="78">
        <v>1</v>
      </c>
      <c r="GE208" s="78">
        <v>1</v>
      </c>
      <c r="GF208" s="78"/>
      <c r="GG208" s="78"/>
      <c r="GH208" s="78"/>
      <c r="GI208" s="78"/>
      <c r="GJ208" s="78"/>
      <c r="GK208" s="78"/>
      <c r="GL208" s="78"/>
      <c r="GM208" s="83"/>
      <c r="GN208" s="83"/>
      <c r="GO208" s="83"/>
      <c r="GP208" s="83"/>
      <c r="GQ208" s="83"/>
      <c r="GR208" s="83"/>
      <c r="GS208" s="83"/>
      <c r="GT208" s="83"/>
      <c r="GU208" s="83"/>
      <c r="GV208" s="83"/>
      <c r="GW208" s="83">
        <v>1</v>
      </c>
      <c r="GX208" s="83"/>
      <c r="GY208" s="83"/>
      <c r="GZ208" s="83"/>
      <c r="HA208" s="83"/>
      <c r="HB208" s="83">
        <v>1</v>
      </c>
      <c r="HC208" s="83"/>
      <c r="HD208" s="83"/>
      <c r="HE208" s="83"/>
      <c r="HF208" s="83"/>
      <c r="HG208" s="83"/>
      <c r="HH208" s="83"/>
      <c r="HI208" s="83"/>
      <c r="HJ208" s="76" t="s">
        <v>196</v>
      </c>
      <c r="HK208" s="76" t="s">
        <v>194</v>
      </c>
      <c r="HL208" s="76" t="s">
        <v>196</v>
      </c>
      <c r="HM208" s="76"/>
      <c r="HN208" s="76" t="s">
        <v>358</v>
      </c>
      <c r="HO208" s="76"/>
      <c r="HP208" s="75" t="s">
        <v>199</v>
      </c>
      <c r="HQ208" s="75"/>
      <c r="HR208" s="75" t="s">
        <v>290</v>
      </c>
      <c r="HS208" s="75"/>
      <c r="HT208" s="80">
        <v>4</v>
      </c>
      <c r="HU208" s="80">
        <v>1</v>
      </c>
      <c r="HV208" s="80"/>
      <c r="HW208" s="80">
        <v>1</v>
      </c>
      <c r="HX208" s="80"/>
      <c r="HY208" s="80"/>
      <c r="HZ208" s="80"/>
      <c r="IA208" s="80"/>
      <c r="IB208" s="80"/>
      <c r="IC208" s="80"/>
      <c r="ID208" s="80">
        <v>1</v>
      </c>
      <c r="IE208" s="80"/>
      <c r="IF208" s="80">
        <v>1</v>
      </c>
      <c r="IG208" s="80"/>
      <c r="IH208" s="80"/>
      <c r="II208" s="80"/>
      <c r="IJ208" s="81" t="s">
        <v>201</v>
      </c>
      <c r="IK208" s="81" t="s">
        <v>199</v>
      </c>
    </row>
    <row r="209" spans="1:245">
      <c r="A209" s="54">
        <v>207</v>
      </c>
      <c r="B209" s="54">
        <v>2</v>
      </c>
      <c r="C209" s="54"/>
      <c r="D209" s="54" t="s">
        <v>52</v>
      </c>
      <c r="E209" s="54">
        <v>1</v>
      </c>
      <c r="F209" s="54">
        <v>0</v>
      </c>
      <c r="G209" s="54">
        <v>1</v>
      </c>
      <c r="H209" s="54"/>
      <c r="I209" s="54" t="s">
        <v>56</v>
      </c>
      <c r="J209" s="54"/>
      <c r="K209" s="54"/>
      <c r="L209" s="55">
        <v>2</v>
      </c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7">
        <v>1</v>
      </c>
      <c r="AF209" s="57">
        <v>2</v>
      </c>
      <c r="AG209" s="58">
        <v>42.7</v>
      </c>
      <c r="AH209" s="59"/>
      <c r="AI209" s="56">
        <v>4.97</v>
      </c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5">
        <v>1</v>
      </c>
      <c r="BF209" s="56"/>
      <c r="BG209" s="56"/>
      <c r="BH209" s="56"/>
      <c r="BI209" s="56">
        <v>1</v>
      </c>
      <c r="BJ209" s="56">
        <v>1</v>
      </c>
      <c r="BK209" s="56"/>
      <c r="BL209" s="56">
        <v>1</v>
      </c>
      <c r="BM209" s="56"/>
      <c r="BN209" s="56"/>
      <c r="BO209" s="56"/>
      <c r="BP209" s="56"/>
      <c r="BQ209" s="56">
        <v>1</v>
      </c>
      <c r="BR209" s="56">
        <v>1</v>
      </c>
      <c r="BS209" s="56"/>
      <c r="BT209" s="56"/>
      <c r="BU209" s="56"/>
      <c r="BV209" s="56"/>
      <c r="BW209" s="56"/>
      <c r="BX209" s="56"/>
      <c r="BY209" s="56"/>
      <c r="BZ209" s="56"/>
      <c r="CA209" s="56"/>
      <c r="CB209" s="55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56"/>
      <c r="CO209" s="56"/>
      <c r="CP209" s="56"/>
      <c r="CQ209" s="56"/>
      <c r="CR209" s="56"/>
      <c r="CS209" s="56"/>
      <c r="CT209" s="56"/>
      <c r="CU209" s="56"/>
      <c r="CV209" s="56"/>
      <c r="CW209" s="56"/>
      <c r="CX209" s="56"/>
      <c r="CY209" s="55"/>
      <c r="CZ209" s="59"/>
      <c r="DA209" s="56"/>
      <c r="DB209" s="56"/>
      <c r="DC209" s="56"/>
      <c r="DD209" s="56"/>
      <c r="DE209" s="56"/>
      <c r="DF209" s="56"/>
      <c r="DG209" s="56"/>
      <c r="DH209" s="56"/>
      <c r="DI209" s="56"/>
      <c r="DJ209" s="56"/>
      <c r="DK209" s="56"/>
      <c r="DL209" s="56"/>
      <c r="DM209" s="56"/>
      <c r="DN209" s="56"/>
      <c r="DO209" s="56"/>
      <c r="DP209" s="56"/>
      <c r="DQ209" s="56"/>
      <c r="DR209" s="56"/>
      <c r="DS209" s="56"/>
      <c r="DT209" s="56"/>
      <c r="DU209" s="56"/>
      <c r="DV209" s="55"/>
      <c r="DW209" s="56"/>
      <c r="DX209" s="56"/>
      <c r="DY209" s="56"/>
      <c r="DZ209" s="56"/>
      <c r="EA209" s="56"/>
      <c r="EB209" s="56"/>
      <c r="EC209" s="56"/>
      <c r="ED209" s="56"/>
      <c r="EE209" s="56"/>
      <c r="EF209" s="56"/>
      <c r="EG209" s="56"/>
      <c r="EH209" s="56"/>
      <c r="EI209" s="56"/>
      <c r="EJ209" s="56"/>
      <c r="EK209" s="56"/>
      <c r="EL209" s="56"/>
      <c r="EM209" s="56"/>
      <c r="EN209" s="56"/>
      <c r="EO209" s="56"/>
      <c r="EP209" s="56"/>
      <c r="EQ209" s="56"/>
      <c r="ER209" s="60"/>
      <c r="ES209" s="92"/>
      <c r="ET209" s="92"/>
      <c r="EU209" s="92"/>
      <c r="EV209" s="92"/>
      <c r="EW209" s="92"/>
      <c r="EX209" s="92"/>
      <c r="EY209" s="92"/>
      <c r="EZ209" s="92"/>
      <c r="FA209" s="92"/>
      <c r="FB209" s="92"/>
      <c r="FC209" s="92"/>
      <c r="FD209" s="92"/>
      <c r="FE209" s="92"/>
      <c r="FF209" s="92"/>
      <c r="FG209" s="92"/>
      <c r="FH209" s="92"/>
      <c r="FI209" s="92"/>
      <c r="FJ209" s="92"/>
      <c r="FK209" s="92"/>
      <c r="FL209" s="92"/>
      <c r="FM209" s="92"/>
      <c r="FN209" s="92"/>
      <c r="FO209" s="92"/>
      <c r="FP209" s="92"/>
      <c r="FQ209" s="92"/>
      <c r="FR209" s="92"/>
      <c r="FS209" s="92"/>
      <c r="FT209" s="92"/>
      <c r="FU209" s="92"/>
      <c r="FV209" s="92"/>
      <c r="FW209" s="92"/>
      <c r="FX209" s="92"/>
      <c r="FY209" s="92"/>
      <c r="FZ209" s="92"/>
      <c r="GA209" s="92"/>
      <c r="GB209" s="92"/>
      <c r="GC209" s="92"/>
      <c r="GD209" s="92"/>
      <c r="GE209" s="92"/>
      <c r="GF209" s="92"/>
      <c r="GG209" s="92"/>
      <c r="GH209" s="92"/>
      <c r="GI209" s="92"/>
      <c r="GJ209" s="92"/>
      <c r="GK209" s="92"/>
      <c r="GL209" s="92"/>
      <c r="GM209" s="92"/>
      <c r="GN209" s="92"/>
      <c r="GO209" s="92"/>
      <c r="GP209" s="92"/>
      <c r="GQ209" s="92"/>
      <c r="GR209" s="92"/>
      <c r="GS209" s="92"/>
      <c r="GT209" s="92"/>
      <c r="GU209" s="92"/>
      <c r="GV209" s="92"/>
      <c r="GW209" s="92"/>
      <c r="GX209" s="92"/>
      <c r="GY209" s="92"/>
      <c r="GZ209" s="92"/>
      <c r="HA209" s="92"/>
      <c r="HB209" s="92"/>
      <c r="HC209" s="92"/>
      <c r="HD209" s="92"/>
      <c r="HE209" s="92"/>
      <c r="HF209" s="92"/>
      <c r="HG209" s="92"/>
      <c r="HH209" s="92"/>
      <c r="HI209" s="92"/>
      <c r="HJ209" s="92"/>
      <c r="HK209" s="92"/>
      <c r="HL209" s="92"/>
      <c r="HM209" s="92"/>
      <c r="HN209" s="92"/>
      <c r="HO209" s="92"/>
      <c r="HP209" s="92"/>
      <c r="HQ209" s="92"/>
      <c r="HR209" s="92"/>
      <c r="HS209" s="92"/>
      <c r="HT209" s="92"/>
      <c r="HU209" s="92"/>
      <c r="HV209" s="92"/>
      <c r="HW209" s="92"/>
      <c r="HX209" s="92"/>
      <c r="HY209" s="92"/>
      <c r="HZ209" s="92"/>
      <c r="IA209" s="92"/>
      <c r="IB209" s="92"/>
      <c r="IC209" s="92"/>
      <c r="ID209" s="92"/>
      <c r="IE209" s="92"/>
      <c r="IF209" s="92"/>
      <c r="IG209" s="92"/>
      <c r="IH209" s="92"/>
      <c r="II209" s="92"/>
      <c r="IJ209" s="92"/>
      <c r="IK209" s="92"/>
    </row>
    <row r="210" spans="1:245">
      <c r="A210" s="61">
        <v>208</v>
      </c>
      <c r="B210" s="61">
        <v>2</v>
      </c>
      <c r="C210" s="61"/>
      <c r="D210" s="61" t="s">
        <v>54</v>
      </c>
      <c r="E210" s="61">
        <v>0</v>
      </c>
      <c r="F210" s="61">
        <v>1</v>
      </c>
      <c r="G210" s="61">
        <v>1</v>
      </c>
      <c r="H210" s="61">
        <v>1</v>
      </c>
      <c r="I210" s="61" t="s">
        <v>77</v>
      </c>
      <c r="J210" s="61"/>
      <c r="K210" s="61"/>
      <c r="L210" s="62">
        <v>23</v>
      </c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4">
        <v>1</v>
      </c>
      <c r="AF210" s="64">
        <v>23</v>
      </c>
      <c r="AG210" s="65">
        <v>54.9</v>
      </c>
      <c r="AH210" s="66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>
        <v>16.93</v>
      </c>
      <c r="BE210" s="62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2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>
        <v>1</v>
      </c>
      <c r="CY210" s="62"/>
      <c r="CZ210" s="66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2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7"/>
      <c r="ES210" s="92"/>
      <c r="ET210" s="92"/>
      <c r="EU210" s="92"/>
      <c r="EV210" s="92"/>
      <c r="EW210" s="92"/>
      <c r="EX210" s="92"/>
      <c r="EY210" s="92"/>
      <c r="EZ210" s="92"/>
      <c r="FA210" s="92"/>
      <c r="FB210" s="92"/>
      <c r="FC210" s="92"/>
      <c r="FD210" s="92"/>
      <c r="FE210" s="92"/>
      <c r="FF210" s="92"/>
      <c r="FG210" s="92"/>
      <c r="FH210" s="92"/>
      <c r="FI210" s="92"/>
      <c r="FJ210" s="92"/>
      <c r="FK210" s="92"/>
      <c r="FL210" s="92"/>
      <c r="FM210" s="92"/>
      <c r="FN210" s="92"/>
      <c r="FO210" s="92"/>
      <c r="FP210" s="92"/>
      <c r="FQ210" s="92"/>
      <c r="FR210" s="92"/>
      <c r="FS210" s="92"/>
      <c r="FT210" s="92"/>
      <c r="FU210" s="92"/>
      <c r="FV210" s="92"/>
      <c r="FW210" s="92"/>
      <c r="FX210" s="92"/>
      <c r="FY210" s="92"/>
      <c r="FZ210" s="92"/>
      <c r="GA210" s="92"/>
      <c r="GB210" s="92"/>
      <c r="GC210" s="92"/>
      <c r="GD210" s="92"/>
      <c r="GE210" s="92"/>
      <c r="GF210" s="92"/>
      <c r="GG210" s="92"/>
      <c r="GH210" s="92"/>
      <c r="GI210" s="92"/>
      <c r="GJ210" s="92"/>
      <c r="GK210" s="92"/>
      <c r="GL210" s="92"/>
      <c r="GM210" s="92"/>
      <c r="GN210" s="92"/>
      <c r="GO210" s="92"/>
      <c r="GP210" s="92"/>
      <c r="GQ210" s="92"/>
      <c r="GR210" s="92"/>
      <c r="GS210" s="92"/>
      <c r="GT210" s="92"/>
      <c r="GU210" s="92"/>
      <c r="GV210" s="92"/>
      <c r="GW210" s="92"/>
      <c r="GX210" s="92"/>
      <c r="GY210" s="92"/>
      <c r="GZ210" s="92"/>
      <c r="HA210" s="92"/>
      <c r="HB210" s="92"/>
      <c r="HC210" s="92"/>
      <c r="HD210" s="92"/>
      <c r="HE210" s="92"/>
      <c r="HF210" s="92"/>
      <c r="HG210" s="92"/>
      <c r="HH210" s="92"/>
      <c r="HI210" s="92"/>
      <c r="HJ210" s="92"/>
      <c r="HK210" s="92"/>
      <c r="HL210" s="92"/>
      <c r="HM210" s="92"/>
      <c r="HN210" s="92"/>
      <c r="HO210" s="92"/>
      <c r="HP210" s="92"/>
      <c r="HQ210" s="92"/>
      <c r="HR210" s="92"/>
      <c r="HS210" s="92"/>
      <c r="HT210" s="92"/>
      <c r="HU210" s="92"/>
      <c r="HV210" s="92"/>
      <c r="HW210" s="92"/>
      <c r="HX210" s="92"/>
      <c r="HY210" s="92"/>
      <c r="HZ210" s="92"/>
      <c r="IA210" s="92"/>
      <c r="IB210" s="92"/>
      <c r="IC210" s="92"/>
      <c r="ID210" s="92"/>
      <c r="IE210" s="92"/>
      <c r="IF210" s="92"/>
      <c r="IG210" s="92"/>
      <c r="IH210" s="92"/>
      <c r="II210" s="92"/>
      <c r="IJ210" s="92"/>
      <c r="IK210" s="92"/>
    </row>
    <row r="211" spans="1:245">
      <c r="A211" s="6">
        <v>209</v>
      </c>
      <c r="B211" s="6">
        <v>2</v>
      </c>
      <c r="C211" s="6"/>
      <c r="D211" s="6" t="s">
        <v>52</v>
      </c>
      <c r="E211" s="6">
        <v>1</v>
      </c>
      <c r="F211" s="6">
        <v>0</v>
      </c>
      <c r="G211" s="6">
        <v>1</v>
      </c>
      <c r="H211" s="6"/>
      <c r="I211" s="6"/>
      <c r="J211" s="6"/>
      <c r="K211" s="6"/>
      <c r="L211" s="8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23">
        <v>0</v>
      </c>
      <c r="AF211" s="23"/>
      <c r="AG211" s="10">
        <v>36</v>
      </c>
      <c r="AH211" s="11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8"/>
      <c r="BF211" s="9"/>
      <c r="BG211" s="9"/>
      <c r="BH211" s="9"/>
      <c r="BI211" s="9"/>
      <c r="BJ211" s="9">
        <v>1</v>
      </c>
      <c r="BK211" s="9"/>
      <c r="BL211" s="9"/>
      <c r="BM211" s="9"/>
      <c r="BN211" s="9">
        <v>1</v>
      </c>
      <c r="BO211" s="9"/>
      <c r="BP211" s="9"/>
      <c r="BQ211" s="9"/>
      <c r="BR211" s="9"/>
      <c r="BS211" s="9"/>
      <c r="BT211" s="9">
        <v>1</v>
      </c>
      <c r="BU211" s="9"/>
      <c r="BV211" s="9">
        <v>1</v>
      </c>
      <c r="BW211" s="9"/>
      <c r="BX211" s="9"/>
      <c r="BY211" s="9"/>
      <c r="BZ211" s="9"/>
      <c r="CA211" s="9"/>
      <c r="CB211" s="8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8"/>
      <c r="CZ211" s="11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8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12"/>
      <c r="ES211" s="92"/>
      <c r="ET211" s="92"/>
      <c r="EU211" s="92"/>
      <c r="EV211" s="92"/>
      <c r="EW211" s="92"/>
      <c r="EX211" s="92"/>
      <c r="EY211" s="92"/>
      <c r="EZ211" s="92"/>
      <c r="FA211" s="92"/>
      <c r="FB211" s="92"/>
      <c r="FC211" s="92"/>
      <c r="FD211" s="92"/>
      <c r="FE211" s="92"/>
      <c r="FF211" s="92"/>
      <c r="FG211" s="92"/>
      <c r="FH211" s="92"/>
      <c r="FI211" s="92"/>
      <c r="FJ211" s="92"/>
      <c r="FK211" s="92"/>
      <c r="FL211" s="92"/>
      <c r="FM211" s="92"/>
      <c r="FN211" s="92"/>
      <c r="FO211" s="92"/>
      <c r="FP211" s="92"/>
      <c r="FQ211" s="92"/>
      <c r="FR211" s="92"/>
      <c r="FS211" s="92"/>
      <c r="FT211" s="92"/>
      <c r="FU211" s="92"/>
      <c r="FV211" s="92"/>
      <c r="FW211" s="92"/>
      <c r="FX211" s="92"/>
      <c r="FY211" s="92"/>
      <c r="FZ211" s="92"/>
      <c r="GA211" s="92"/>
      <c r="GB211" s="92"/>
      <c r="GC211" s="92"/>
      <c r="GD211" s="92"/>
      <c r="GE211" s="92"/>
      <c r="GF211" s="92"/>
      <c r="GG211" s="92"/>
      <c r="GH211" s="92"/>
      <c r="GI211" s="92"/>
      <c r="GJ211" s="92"/>
      <c r="GK211" s="92"/>
      <c r="GL211" s="92"/>
      <c r="GM211" s="92"/>
      <c r="GN211" s="92"/>
      <c r="GO211" s="92"/>
      <c r="GP211" s="92"/>
      <c r="GQ211" s="92"/>
      <c r="GR211" s="92"/>
      <c r="GS211" s="92"/>
      <c r="GT211" s="92"/>
      <c r="GU211" s="92"/>
      <c r="GV211" s="92"/>
      <c r="GW211" s="92"/>
      <c r="GX211" s="92"/>
      <c r="GY211" s="92"/>
      <c r="GZ211" s="92"/>
      <c r="HA211" s="92"/>
      <c r="HB211" s="92"/>
      <c r="HC211" s="92"/>
      <c r="HD211" s="92"/>
      <c r="HE211" s="92"/>
      <c r="HF211" s="92"/>
      <c r="HG211" s="92"/>
      <c r="HH211" s="92"/>
      <c r="HI211" s="92"/>
      <c r="HJ211" s="92"/>
      <c r="HK211" s="92"/>
      <c r="HL211" s="92"/>
      <c r="HM211" s="92"/>
      <c r="HN211" s="92"/>
      <c r="HO211" s="92"/>
      <c r="HP211" s="92"/>
      <c r="HQ211" s="92"/>
      <c r="HR211" s="92"/>
      <c r="HS211" s="92"/>
      <c r="HT211" s="92"/>
      <c r="HU211" s="92"/>
      <c r="HV211" s="92"/>
      <c r="HW211" s="92"/>
      <c r="HX211" s="92"/>
      <c r="HY211" s="92"/>
      <c r="HZ211" s="92"/>
      <c r="IA211" s="92"/>
      <c r="IB211" s="92"/>
      <c r="IC211" s="92"/>
      <c r="ID211" s="92"/>
      <c r="IE211" s="92"/>
      <c r="IF211" s="92"/>
      <c r="IG211" s="92"/>
      <c r="IH211" s="92"/>
      <c r="II211" s="92"/>
      <c r="IJ211" s="92"/>
      <c r="IK211" s="92"/>
    </row>
    <row r="212" spans="1:245">
      <c r="A212" s="6">
        <v>210</v>
      </c>
      <c r="B212" s="6">
        <v>2</v>
      </c>
      <c r="C212" s="6"/>
      <c r="D212" s="6" t="s">
        <v>52</v>
      </c>
      <c r="E212" s="6">
        <v>0</v>
      </c>
      <c r="F212" s="6">
        <v>1</v>
      </c>
      <c r="G212" s="6">
        <v>1</v>
      </c>
      <c r="H212" s="6"/>
      <c r="I212" s="6"/>
      <c r="J212" s="6"/>
      <c r="K212" s="6"/>
      <c r="L212" s="8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23">
        <v>0</v>
      </c>
      <c r="AF212" s="23"/>
      <c r="AG212" s="10">
        <v>33.299999999999997</v>
      </c>
      <c r="AH212" s="11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8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8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8"/>
      <c r="CZ212" s="11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8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12"/>
      <c r="ES212" s="92"/>
      <c r="ET212" s="92"/>
      <c r="EU212" s="92"/>
      <c r="EV212" s="92"/>
      <c r="EW212" s="92"/>
      <c r="EX212" s="92"/>
      <c r="EY212" s="92"/>
      <c r="EZ212" s="92"/>
      <c r="FA212" s="92"/>
      <c r="FB212" s="92"/>
      <c r="FC212" s="92"/>
      <c r="FD212" s="92"/>
      <c r="FE212" s="92"/>
      <c r="FF212" s="92"/>
      <c r="FG212" s="92"/>
      <c r="FH212" s="92"/>
      <c r="FI212" s="92"/>
      <c r="FJ212" s="92"/>
      <c r="FK212" s="92"/>
      <c r="FL212" s="92"/>
      <c r="FM212" s="92"/>
      <c r="FN212" s="92"/>
      <c r="FO212" s="92"/>
      <c r="FP212" s="92"/>
      <c r="FQ212" s="92"/>
      <c r="FR212" s="92"/>
      <c r="FS212" s="92"/>
      <c r="FT212" s="92"/>
      <c r="FU212" s="92"/>
      <c r="FV212" s="92"/>
      <c r="FW212" s="92"/>
      <c r="FX212" s="92"/>
      <c r="FY212" s="92"/>
      <c r="FZ212" s="92"/>
      <c r="GA212" s="92"/>
      <c r="GB212" s="92"/>
      <c r="GC212" s="92"/>
      <c r="GD212" s="92"/>
      <c r="GE212" s="92"/>
      <c r="GF212" s="92"/>
      <c r="GG212" s="92"/>
      <c r="GH212" s="92"/>
      <c r="GI212" s="92"/>
      <c r="GJ212" s="92"/>
      <c r="GK212" s="92"/>
      <c r="GL212" s="92"/>
      <c r="GM212" s="92"/>
      <c r="GN212" s="92"/>
      <c r="GO212" s="92"/>
      <c r="GP212" s="92"/>
      <c r="GQ212" s="92"/>
      <c r="GR212" s="92"/>
      <c r="GS212" s="92"/>
      <c r="GT212" s="92"/>
      <c r="GU212" s="92"/>
      <c r="GV212" s="92"/>
      <c r="GW212" s="92"/>
      <c r="GX212" s="92"/>
      <c r="GY212" s="92"/>
      <c r="GZ212" s="92"/>
      <c r="HA212" s="92"/>
      <c r="HB212" s="92"/>
      <c r="HC212" s="92"/>
      <c r="HD212" s="92"/>
      <c r="HE212" s="92"/>
      <c r="HF212" s="92"/>
      <c r="HG212" s="92"/>
      <c r="HH212" s="92"/>
      <c r="HI212" s="92"/>
      <c r="HJ212" s="92"/>
      <c r="HK212" s="92"/>
      <c r="HL212" s="92"/>
      <c r="HM212" s="92"/>
      <c r="HN212" s="92"/>
      <c r="HO212" s="92"/>
      <c r="HP212" s="92"/>
      <c r="HQ212" s="92"/>
      <c r="HR212" s="92"/>
      <c r="HS212" s="92"/>
      <c r="HT212" s="92"/>
      <c r="HU212" s="92"/>
      <c r="HV212" s="92"/>
      <c r="HW212" s="92"/>
      <c r="HX212" s="92"/>
      <c r="HY212" s="92"/>
      <c r="HZ212" s="92"/>
      <c r="IA212" s="92"/>
      <c r="IB212" s="92"/>
      <c r="IC212" s="92"/>
      <c r="ID212" s="92"/>
      <c r="IE212" s="92"/>
      <c r="IF212" s="92"/>
      <c r="IG212" s="92"/>
      <c r="IH212" s="92"/>
      <c r="II212" s="92"/>
      <c r="IJ212" s="92"/>
      <c r="IK212" s="92"/>
    </row>
    <row r="213" spans="1:245">
      <c r="A213" s="47">
        <v>211</v>
      </c>
      <c r="B213" s="47">
        <v>2</v>
      </c>
      <c r="C213" s="47"/>
      <c r="D213" s="47" t="s">
        <v>52</v>
      </c>
      <c r="E213" s="47">
        <v>0</v>
      </c>
      <c r="F213" s="47">
        <v>1</v>
      </c>
      <c r="G213" s="47">
        <v>1</v>
      </c>
      <c r="H213" s="47">
        <v>1</v>
      </c>
      <c r="I213" s="47" t="s">
        <v>72</v>
      </c>
      <c r="J213" s="47"/>
      <c r="K213" s="47"/>
      <c r="L213" s="48">
        <v>3</v>
      </c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50">
        <v>1</v>
      </c>
      <c r="AF213" s="50">
        <v>3</v>
      </c>
      <c r="AG213" s="51">
        <v>45.2</v>
      </c>
      <c r="AH213" s="52"/>
      <c r="AI213" s="49"/>
      <c r="AJ213" s="49">
        <v>2</v>
      </c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8">
        <v>1</v>
      </c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>
        <v>1</v>
      </c>
      <c r="BT213" s="49"/>
      <c r="BU213" s="49"/>
      <c r="BV213" s="49"/>
      <c r="BW213" s="49"/>
      <c r="BX213" s="49"/>
      <c r="BY213" s="49"/>
      <c r="BZ213" s="49"/>
      <c r="CA213" s="49"/>
      <c r="CB213" s="48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8"/>
      <c r="CZ213" s="52"/>
      <c r="DA213" s="49">
        <v>1</v>
      </c>
      <c r="DB213" s="49"/>
      <c r="DC213" s="49"/>
      <c r="DD213" s="49"/>
      <c r="DE213" s="49"/>
      <c r="DF213" s="49"/>
      <c r="DG213" s="49"/>
      <c r="DH213" s="49"/>
      <c r="DI213" s="49"/>
      <c r="DJ213" s="49"/>
      <c r="DK213" s="49"/>
      <c r="DL213" s="49"/>
      <c r="DM213" s="49"/>
      <c r="DN213" s="49"/>
      <c r="DO213" s="49"/>
      <c r="DP213" s="49"/>
      <c r="DQ213" s="49"/>
      <c r="DR213" s="49"/>
      <c r="DS213" s="49"/>
      <c r="DT213" s="49"/>
      <c r="DU213" s="49"/>
      <c r="DV213" s="48"/>
      <c r="DW213" s="49"/>
      <c r="DX213" s="49"/>
      <c r="DY213" s="49"/>
      <c r="DZ213" s="49"/>
      <c r="EA213" s="49"/>
      <c r="EB213" s="49"/>
      <c r="EC213" s="49"/>
      <c r="ED213" s="49"/>
      <c r="EE213" s="49"/>
      <c r="EF213" s="49"/>
      <c r="EG213" s="49"/>
      <c r="EH213" s="49"/>
      <c r="EI213" s="49"/>
      <c r="EJ213" s="49"/>
      <c r="EK213" s="49"/>
      <c r="EL213" s="49"/>
      <c r="EM213" s="49"/>
      <c r="EN213" s="49"/>
      <c r="EO213" s="49"/>
      <c r="EP213" s="49"/>
      <c r="EQ213" s="49"/>
      <c r="ER213" s="53"/>
      <c r="ES213" s="92"/>
      <c r="ET213" s="92"/>
      <c r="EU213" s="92"/>
      <c r="EV213" s="92"/>
      <c r="EW213" s="92"/>
      <c r="EX213" s="92"/>
      <c r="EY213" s="92"/>
      <c r="EZ213" s="92"/>
      <c r="FA213" s="92"/>
      <c r="FB213" s="92"/>
      <c r="FC213" s="92"/>
      <c r="FD213" s="92"/>
      <c r="FE213" s="92"/>
      <c r="FF213" s="92"/>
      <c r="FG213" s="92"/>
      <c r="FH213" s="92"/>
      <c r="FI213" s="92"/>
      <c r="FJ213" s="92"/>
      <c r="FK213" s="92"/>
      <c r="FL213" s="92"/>
      <c r="FM213" s="92"/>
      <c r="FN213" s="92"/>
      <c r="FO213" s="92"/>
      <c r="FP213" s="92"/>
      <c r="FQ213" s="92"/>
      <c r="FR213" s="92"/>
      <c r="FS213" s="92"/>
      <c r="FT213" s="92"/>
      <c r="FU213" s="92"/>
      <c r="FV213" s="92"/>
      <c r="FW213" s="92"/>
      <c r="FX213" s="92"/>
      <c r="FY213" s="92"/>
      <c r="FZ213" s="92"/>
      <c r="GA213" s="92"/>
      <c r="GB213" s="92"/>
      <c r="GC213" s="92"/>
      <c r="GD213" s="92"/>
      <c r="GE213" s="92"/>
      <c r="GF213" s="92"/>
      <c r="GG213" s="92"/>
      <c r="GH213" s="92"/>
      <c r="GI213" s="92"/>
      <c r="GJ213" s="92"/>
      <c r="GK213" s="92"/>
      <c r="GL213" s="92"/>
      <c r="GM213" s="92"/>
      <c r="GN213" s="92"/>
      <c r="GO213" s="92"/>
      <c r="GP213" s="92"/>
      <c r="GQ213" s="92"/>
      <c r="GR213" s="92"/>
      <c r="GS213" s="92"/>
      <c r="GT213" s="92"/>
      <c r="GU213" s="92"/>
      <c r="GV213" s="92"/>
      <c r="GW213" s="92"/>
      <c r="GX213" s="92"/>
      <c r="GY213" s="92"/>
      <c r="GZ213" s="92"/>
      <c r="HA213" s="92"/>
      <c r="HB213" s="92"/>
      <c r="HC213" s="92"/>
      <c r="HD213" s="92"/>
      <c r="HE213" s="92"/>
      <c r="HF213" s="92"/>
      <c r="HG213" s="92"/>
      <c r="HH213" s="92"/>
      <c r="HI213" s="92"/>
      <c r="HJ213" s="92"/>
      <c r="HK213" s="92"/>
      <c r="HL213" s="92"/>
      <c r="HM213" s="92"/>
      <c r="HN213" s="92"/>
      <c r="HO213" s="92"/>
      <c r="HP213" s="92"/>
      <c r="HQ213" s="92"/>
      <c r="HR213" s="92"/>
      <c r="HS213" s="92"/>
      <c r="HT213" s="92"/>
      <c r="HU213" s="92"/>
      <c r="HV213" s="92"/>
      <c r="HW213" s="92"/>
      <c r="HX213" s="92"/>
      <c r="HY213" s="92"/>
      <c r="HZ213" s="92"/>
      <c r="IA213" s="92"/>
      <c r="IB213" s="92"/>
      <c r="IC213" s="92"/>
      <c r="ID213" s="92"/>
      <c r="IE213" s="92"/>
      <c r="IF213" s="92"/>
      <c r="IG213" s="92"/>
      <c r="IH213" s="92"/>
      <c r="II213" s="92"/>
      <c r="IJ213" s="92"/>
      <c r="IK213" s="92"/>
    </row>
    <row r="214" spans="1:245">
      <c r="A214" s="4">
        <v>212</v>
      </c>
      <c r="B214" s="4">
        <v>3</v>
      </c>
      <c r="C214" s="4"/>
      <c r="D214" s="4" t="s">
        <v>52</v>
      </c>
      <c r="E214" s="4">
        <v>1</v>
      </c>
      <c r="F214" s="4">
        <v>0</v>
      </c>
      <c r="G214" s="4">
        <v>1</v>
      </c>
      <c r="H214" s="4">
        <v>0</v>
      </c>
      <c r="I214" s="4"/>
      <c r="J214" s="4"/>
      <c r="K214" s="4"/>
      <c r="L214" s="1">
        <v>5</v>
      </c>
      <c r="M214">
        <v>7</v>
      </c>
      <c r="N214">
        <v>10</v>
      </c>
      <c r="O214">
        <v>12</v>
      </c>
      <c r="P214">
        <v>10</v>
      </c>
      <c r="Q214">
        <v>19</v>
      </c>
      <c r="AE214" s="22">
        <v>6</v>
      </c>
      <c r="AF214" s="22">
        <v>19</v>
      </c>
      <c r="AG214" s="5">
        <v>339.9</v>
      </c>
      <c r="AH214" s="2"/>
      <c r="AL214">
        <v>55.35</v>
      </c>
      <c r="AN214">
        <v>15.49</v>
      </c>
      <c r="AQ214">
        <v>140.54999999999998</v>
      </c>
      <c r="AS214">
        <v>14.11</v>
      </c>
      <c r="AZ214">
        <v>21.08</v>
      </c>
      <c r="BE214" s="1"/>
      <c r="CB214" s="1"/>
      <c r="CY214" s="1"/>
      <c r="CZ214" s="2"/>
      <c r="DH214">
        <v>1</v>
      </c>
      <c r="DQ214">
        <v>1</v>
      </c>
      <c r="DV214" s="1"/>
      <c r="EE214">
        <v>1</v>
      </c>
      <c r="ER214" s="3"/>
      <c r="ES214" s="73">
        <v>212</v>
      </c>
      <c r="ET214" s="74" t="s">
        <v>188</v>
      </c>
      <c r="EU214" s="75" t="s">
        <v>211</v>
      </c>
      <c r="EV214" s="76" t="s">
        <v>222</v>
      </c>
      <c r="EW214" s="77" t="s">
        <v>234</v>
      </c>
      <c r="EX214" s="74" t="s">
        <v>206</v>
      </c>
      <c r="EY214" s="78" t="s">
        <v>207</v>
      </c>
      <c r="EZ214" s="78">
        <v>3</v>
      </c>
      <c r="FA214" s="82">
        <v>1</v>
      </c>
      <c r="FB214" s="82"/>
      <c r="FC214" s="82">
        <v>1</v>
      </c>
      <c r="FD214" s="82">
        <v>1</v>
      </c>
      <c r="FE214" s="82"/>
      <c r="FF214" s="82"/>
      <c r="FG214" s="82"/>
      <c r="FH214" s="82">
        <v>1</v>
      </c>
      <c r="FI214" s="82"/>
      <c r="FJ214" s="82"/>
      <c r="FK214" s="77" t="s">
        <v>194</v>
      </c>
      <c r="FL214" s="77"/>
      <c r="FM214" s="79" t="s">
        <v>194</v>
      </c>
      <c r="FN214" s="79" t="s">
        <v>126</v>
      </c>
      <c r="FO214" s="79" t="s">
        <v>359</v>
      </c>
      <c r="FP214" s="78">
        <v>1</v>
      </c>
      <c r="FQ214" s="78"/>
      <c r="FR214" s="78"/>
      <c r="FS214" s="78"/>
      <c r="FT214" s="78"/>
      <c r="FU214" s="78"/>
      <c r="FV214" s="78"/>
      <c r="FW214" s="78"/>
      <c r="FX214" s="78"/>
      <c r="FY214" s="78">
        <v>1</v>
      </c>
      <c r="FZ214" s="78"/>
      <c r="GA214" s="78"/>
      <c r="GB214" s="78"/>
      <c r="GC214" s="78"/>
      <c r="GD214" s="78"/>
      <c r="GE214" s="78"/>
      <c r="GF214" s="78">
        <v>1</v>
      </c>
      <c r="GG214" s="78"/>
      <c r="GH214" s="78"/>
      <c r="GI214" s="78"/>
      <c r="GJ214" s="78"/>
      <c r="GK214" s="78"/>
      <c r="GL214" s="78"/>
      <c r="GM214" s="83"/>
      <c r="GN214" s="83"/>
      <c r="GO214" s="83"/>
      <c r="GP214" s="83"/>
      <c r="GQ214" s="83"/>
      <c r="GR214" s="83"/>
      <c r="GS214" s="83"/>
      <c r="GT214" s="83"/>
      <c r="GU214" s="83"/>
      <c r="GV214" s="83"/>
      <c r="GW214" s="83"/>
      <c r="GX214" s="83"/>
      <c r="GY214" s="83"/>
      <c r="GZ214" s="83"/>
      <c r="HA214" s="83"/>
      <c r="HB214" s="83">
        <v>1</v>
      </c>
      <c r="HC214" s="83"/>
      <c r="HD214" s="83"/>
      <c r="HE214" s="83"/>
      <c r="HF214" s="83"/>
      <c r="HG214" s="83"/>
      <c r="HH214" s="83"/>
      <c r="HI214" s="83"/>
      <c r="HJ214" s="76" t="s">
        <v>196</v>
      </c>
      <c r="HK214" s="76" t="s">
        <v>194</v>
      </c>
      <c r="HL214" s="76" t="s">
        <v>196</v>
      </c>
      <c r="HM214" s="76"/>
      <c r="HN214" s="76"/>
      <c r="HO214" s="76"/>
      <c r="HP214" s="75" t="s">
        <v>199</v>
      </c>
      <c r="HQ214" s="75"/>
      <c r="HR214" s="75" t="s">
        <v>290</v>
      </c>
      <c r="HS214" s="75"/>
      <c r="HT214" s="80">
        <v>13</v>
      </c>
      <c r="HU214" s="80">
        <v>1</v>
      </c>
      <c r="HV214" s="80">
        <v>1</v>
      </c>
      <c r="HW214" s="80">
        <v>1</v>
      </c>
      <c r="HX214" s="80">
        <v>1</v>
      </c>
      <c r="HY214" s="80">
        <v>1</v>
      </c>
      <c r="HZ214" s="80"/>
      <c r="IA214" s="80">
        <v>1</v>
      </c>
      <c r="IB214" s="80"/>
      <c r="IC214" s="80"/>
      <c r="ID214" s="80">
        <v>1</v>
      </c>
      <c r="IE214" s="80">
        <v>1</v>
      </c>
      <c r="IF214" s="80">
        <v>1</v>
      </c>
      <c r="IG214" s="80"/>
      <c r="IH214" s="80">
        <v>1</v>
      </c>
      <c r="II214" s="80"/>
      <c r="IJ214" s="81" t="s">
        <v>201</v>
      </c>
      <c r="IK214" s="81" t="s">
        <v>199</v>
      </c>
    </row>
    <row r="215" spans="1:245">
      <c r="A215" s="4">
        <v>213</v>
      </c>
      <c r="B215" s="4">
        <v>2</v>
      </c>
      <c r="C215" s="4">
        <v>1</v>
      </c>
      <c r="D215" s="4" t="s">
        <v>52</v>
      </c>
      <c r="E215" s="4">
        <v>0</v>
      </c>
      <c r="F215" s="4">
        <v>1</v>
      </c>
      <c r="G215" s="4">
        <v>1</v>
      </c>
      <c r="H215" s="4">
        <v>0</v>
      </c>
      <c r="I215" s="4"/>
      <c r="J215" s="4"/>
      <c r="K215" s="4"/>
      <c r="L215" s="1">
        <v>15</v>
      </c>
      <c r="M215">
        <v>13</v>
      </c>
      <c r="AE215" s="22">
        <v>2</v>
      </c>
      <c r="AF215" s="22">
        <v>13</v>
      </c>
      <c r="AG215" s="5">
        <v>88.9</v>
      </c>
      <c r="AH215" s="2"/>
      <c r="AT215">
        <v>23.45</v>
      </c>
      <c r="AV215">
        <v>20.37</v>
      </c>
      <c r="BE215" s="1">
        <v>1</v>
      </c>
      <c r="BF215">
        <v>1</v>
      </c>
      <c r="BL215">
        <v>1</v>
      </c>
      <c r="BM215">
        <v>1</v>
      </c>
      <c r="BT215">
        <v>1</v>
      </c>
      <c r="BW215">
        <v>1</v>
      </c>
      <c r="BY215">
        <v>1</v>
      </c>
      <c r="CB215" s="1"/>
      <c r="CY215" s="1"/>
      <c r="CZ215" s="2"/>
      <c r="DV215" s="1"/>
      <c r="ER215" s="3"/>
      <c r="ES215" s="73">
        <v>213</v>
      </c>
      <c r="ET215" s="74" t="s">
        <v>293</v>
      </c>
      <c r="EU215" s="75" t="s">
        <v>247</v>
      </c>
      <c r="EV215" s="76" t="s">
        <v>248</v>
      </c>
      <c r="EW215" s="77" t="s">
        <v>216</v>
      </c>
      <c r="EX215" s="74" t="s">
        <v>192</v>
      </c>
      <c r="EY215" s="78" t="s">
        <v>207</v>
      </c>
      <c r="EZ215" s="78">
        <v>3</v>
      </c>
      <c r="FA215" s="82"/>
      <c r="FB215" s="82"/>
      <c r="FC215" s="82">
        <v>1</v>
      </c>
      <c r="FD215" s="82">
        <v>1</v>
      </c>
      <c r="FE215" s="82"/>
      <c r="FF215" s="82"/>
      <c r="FG215" s="82"/>
      <c r="FH215" s="82"/>
      <c r="FI215" s="82"/>
      <c r="FJ215" s="82"/>
      <c r="FK215" s="77" t="s">
        <v>194</v>
      </c>
      <c r="FL215" s="77"/>
      <c r="FM215" s="79" t="s">
        <v>199</v>
      </c>
      <c r="FN215" s="79"/>
      <c r="FO215" s="79"/>
      <c r="FP215" s="78">
        <v>1</v>
      </c>
      <c r="FQ215" s="78"/>
      <c r="FR215" s="78"/>
      <c r="FS215" s="78"/>
      <c r="FT215" s="78"/>
      <c r="FU215" s="78"/>
      <c r="FV215" s="78"/>
      <c r="FW215" s="78"/>
      <c r="FX215" s="78"/>
      <c r="FY215" s="78"/>
      <c r="FZ215" s="78"/>
      <c r="GA215" s="78"/>
      <c r="GB215" s="78"/>
      <c r="GC215" s="78"/>
      <c r="GD215" s="78"/>
      <c r="GE215" s="78"/>
      <c r="GF215" s="78"/>
      <c r="GG215" s="78"/>
      <c r="GH215" s="78"/>
      <c r="GI215" s="78"/>
      <c r="GJ215" s="78"/>
      <c r="GK215" s="78"/>
      <c r="GL215" s="78"/>
      <c r="GM215" s="83"/>
      <c r="GN215" s="83"/>
      <c r="GO215" s="83"/>
      <c r="GP215" s="83"/>
      <c r="GQ215" s="83"/>
      <c r="GR215" s="83"/>
      <c r="GS215" s="83"/>
      <c r="GT215" s="83"/>
      <c r="GU215" s="83"/>
      <c r="GV215" s="83"/>
      <c r="GW215" s="83"/>
      <c r="GX215" s="83"/>
      <c r="GY215" s="83"/>
      <c r="GZ215" s="83"/>
      <c r="HA215" s="83"/>
      <c r="HB215" s="83"/>
      <c r="HC215" s="83"/>
      <c r="HD215" s="83"/>
      <c r="HE215" s="83"/>
      <c r="HF215" s="83"/>
      <c r="HG215" s="83"/>
      <c r="HH215" s="83"/>
      <c r="HI215" s="83"/>
      <c r="HJ215" s="76" t="s">
        <v>196</v>
      </c>
      <c r="HK215" s="76" t="s">
        <v>194</v>
      </c>
      <c r="HL215" s="76" t="s">
        <v>196</v>
      </c>
      <c r="HM215" s="76"/>
      <c r="HN215" s="76"/>
      <c r="HO215" s="76"/>
      <c r="HP215" s="75" t="s">
        <v>199</v>
      </c>
      <c r="HQ215" s="75"/>
      <c r="HR215" s="75" t="s">
        <v>200</v>
      </c>
      <c r="HS215" s="75"/>
      <c r="HT215" s="80">
        <v>10</v>
      </c>
      <c r="HU215" s="80"/>
      <c r="HV215" s="80"/>
      <c r="HW215" s="80"/>
      <c r="HX215" s="80"/>
      <c r="HY215" s="80"/>
      <c r="HZ215" s="80"/>
      <c r="IA215" s="80"/>
      <c r="IB215" s="80"/>
      <c r="IC215" s="80"/>
      <c r="ID215" s="80"/>
      <c r="IE215" s="80"/>
      <c r="IF215" s="80"/>
      <c r="IG215" s="80"/>
      <c r="IH215" s="80"/>
      <c r="II215" s="80"/>
      <c r="IJ215" s="81" t="s">
        <v>201</v>
      </c>
      <c r="IK215" s="81" t="s">
        <v>199</v>
      </c>
    </row>
    <row r="216" spans="1:245">
      <c r="A216" s="4">
        <v>214</v>
      </c>
      <c r="B216" s="4">
        <v>2</v>
      </c>
      <c r="C216" s="4"/>
      <c r="D216" s="4" t="s">
        <v>52</v>
      </c>
      <c r="E216" s="4">
        <v>1</v>
      </c>
      <c r="F216" s="4">
        <v>0</v>
      </c>
      <c r="G216" s="4">
        <v>1</v>
      </c>
      <c r="H216" s="4">
        <v>0</v>
      </c>
      <c r="I216" s="4"/>
      <c r="J216" s="4"/>
      <c r="K216" s="4"/>
      <c r="L216" s="1">
        <v>15</v>
      </c>
      <c r="AE216" s="22">
        <v>1</v>
      </c>
      <c r="AF216" s="22">
        <v>15</v>
      </c>
      <c r="AG216" s="5">
        <v>54.6</v>
      </c>
      <c r="AH216" s="2"/>
      <c r="AV216">
        <v>8.66</v>
      </c>
      <c r="BE216" s="1"/>
      <c r="BG216">
        <v>1</v>
      </c>
      <c r="BN216">
        <v>1</v>
      </c>
      <c r="BQ216">
        <v>1</v>
      </c>
      <c r="CB216" s="1"/>
      <c r="CY216" s="1"/>
      <c r="CZ216" s="2"/>
      <c r="DV216" s="1"/>
      <c r="ER216" s="3"/>
      <c r="ES216" s="73">
        <v>214</v>
      </c>
      <c r="ET216" s="74" t="s">
        <v>242</v>
      </c>
      <c r="EU216" s="75" t="s">
        <v>243</v>
      </c>
      <c r="EV216" s="76" t="s">
        <v>244</v>
      </c>
      <c r="EW216" s="77" t="s">
        <v>191</v>
      </c>
      <c r="EX216" s="74" t="s">
        <v>192</v>
      </c>
      <c r="EY216" s="78" t="s">
        <v>207</v>
      </c>
      <c r="EZ216" s="78">
        <v>1</v>
      </c>
      <c r="FA216" s="82"/>
      <c r="FB216" s="82"/>
      <c r="FC216" s="82"/>
      <c r="FD216" s="82"/>
      <c r="FE216" s="82"/>
      <c r="FF216" s="82"/>
      <c r="FG216" s="82"/>
      <c r="FH216" s="82">
        <v>1</v>
      </c>
      <c r="FI216" s="82"/>
      <c r="FJ216" s="82"/>
      <c r="FK216" s="77" t="s">
        <v>194</v>
      </c>
      <c r="FL216" s="77"/>
      <c r="FM216" s="79" t="s">
        <v>194</v>
      </c>
      <c r="FN216" s="79" t="s">
        <v>258</v>
      </c>
      <c r="FO216" s="79"/>
      <c r="FP216" s="78"/>
      <c r="FQ216" s="78"/>
      <c r="FR216" s="78">
        <v>1</v>
      </c>
      <c r="FS216" s="78"/>
      <c r="FT216" s="78"/>
      <c r="FU216" s="78"/>
      <c r="FV216" s="78"/>
      <c r="FW216" s="78">
        <v>1</v>
      </c>
      <c r="FX216" s="78"/>
      <c r="FY216" s="78"/>
      <c r="FZ216" s="78"/>
      <c r="GA216" s="78"/>
      <c r="GB216" s="78"/>
      <c r="GC216" s="78"/>
      <c r="GD216" s="78"/>
      <c r="GE216" s="78"/>
      <c r="GF216" s="78">
        <v>1</v>
      </c>
      <c r="GG216" s="78"/>
      <c r="GH216" s="78"/>
      <c r="GI216" s="78"/>
      <c r="GJ216" s="78"/>
      <c r="GK216" s="78">
        <v>1</v>
      </c>
      <c r="GL216" s="78"/>
      <c r="GM216" s="83"/>
      <c r="GN216" s="83"/>
      <c r="GO216" s="83"/>
      <c r="GP216" s="83"/>
      <c r="GQ216" s="83"/>
      <c r="GR216" s="83"/>
      <c r="GS216" s="83"/>
      <c r="GT216" s="83"/>
      <c r="GU216" s="83"/>
      <c r="GV216" s="83"/>
      <c r="GW216" s="83"/>
      <c r="GX216" s="83"/>
      <c r="GY216" s="83"/>
      <c r="GZ216" s="83">
        <v>1</v>
      </c>
      <c r="HA216" s="83"/>
      <c r="HB216" s="83">
        <v>1</v>
      </c>
      <c r="HC216" s="83"/>
      <c r="HD216" s="83"/>
      <c r="HE216" s="83"/>
      <c r="HF216" s="83"/>
      <c r="HG216" s="83"/>
      <c r="HH216" s="83"/>
      <c r="HI216" s="83">
        <v>1</v>
      </c>
      <c r="HJ216" s="76" t="s">
        <v>196</v>
      </c>
      <c r="HK216" s="76" t="s">
        <v>194</v>
      </c>
      <c r="HL216" s="76" t="s">
        <v>196</v>
      </c>
      <c r="HM216" s="76"/>
      <c r="HN216" s="76"/>
      <c r="HO216" s="76"/>
      <c r="HP216" s="75" t="s">
        <v>194</v>
      </c>
      <c r="HQ216" s="75" t="s">
        <v>215</v>
      </c>
      <c r="HR216" s="75"/>
      <c r="HS216" s="75"/>
      <c r="HT216" s="80">
        <v>5</v>
      </c>
      <c r="HU216" s="80">
        <v>1</v>
      </c>
      <c r="HV216" s="80"/>
      <c r="HW216" s="80">
        <v>1</v>
      </c>
      <c r="HX216" s="80"/>
      <c r="HY216" s="80"/>
      <c r="HZ216" s="80"/>
      <c r="IA216" s="80"/>
      <c r="IB216" s="80"/>
      <c r="IC216" s="80"/>
      <c r="ID216" s="80">
        <v>1</v>
      </c>
      <c r="IE216" s="80">
        <v>1</v>
      </c>
      <c r="IF216" s="80">
        <v>1</v>
      </c>
      <c r="IG216" s="80"/>
      <c r="IH216" s="80"/>
      <c r="II216" s="80"/>
      <c r="IJ216" s="81" t="s">
        <v>201</v>
      </c>
      <c r="IK216" s="81" t="s">
        <v>199</v>
      </c>
    </row>
    <row r="217" spans="1:245">
      <c r="A217" s="4">
        <v>215</v>
      </c>
      <c r="B217" s="4">
        <v>2</v>
      </c>
      <c r="C217" s="4"/>
      <c r="D217" s="4" t="s">
        <v>52</v>
      </c>
      <c r="E217" s="4">
        <v>0</v>
      </c>
      <c r="F217" s="4">
        <v>1</v>
      </c>
      <c r="G217" s="4">
        <v>1</v>
      </c>
      <c r="H217" s="4">
        <v>0</v>
      </c>
      <c r="I217" s="4"/>
      <c r="J217" s="4"/>
      <c r="K217" s="4"/>
      <c r="L217" s="1">
        <v>12</v>
      </c>
      <c r="M217">
        <v>6</v>
      </c>
      <c r="AE217" s="22">
        <v>2</v>
      </c>
      <c r="AF217" s="22">
        <v>6</v>
      </c>
      <c r="AG217" s="5">
        <v>71.900000000000006</v>
      </c>
      <c r="AH217" s="2"/>
      <c r="AM217">
        <v>9.14</v>
      </c>
      <c r="AS217">
        <v>27.33</v>
      </c>
      <c r="BE217" s="1"/>
      <c r="BI217">
        <v>1</v>
      </c>
      <c r="BK217">
        <v>1</v>
      </c>
      <c r="BO217">
        <v>1</v>
      </c>
      <c r="BV217">
        <v>1</v>
      </c>
      <c r="BW217">
        <v>1</v>
      </c>
      <c r="CB217" s="1"/>
      <c r="CY217" s="1"/>
      <c r="CZ217" s="2"/>
      <c r="DV217" s="1"/>
      <c r="ER217" s="3"/>
      <c r="ES217" s="73">
        <v>215</v>
      </c>
      <c r="ET217" s="74" t="s">
        <v>188</v>
      </c>
      <c r="EU217" s="75" t="s">
        <v>351</v>
      </c>
      <c r="EV217" s="76" t="s">
        <v>352</v>
      </c>
      <c r="EW217" s="77" t="s">
        <v>213</v>
      </c>
      <c r="EX217" s="74" t="s">
        <v>192</v>
      </c>
      <c r="EY217" s="78" t="s">
        <v>207</v>
      </c>
      <c r="EZ217" s="78">
        <v>2</v>
      </c>
      <c r="FA217" s="82"/>
      <c r="FB217" s="82"/>
      <c r="FC217" s="82"/>
      <c r="FD217" s="82"/>
      <c r="FE217" s="82"/>
      <c r="FF217" s="82">
        <v>1</v>
      </c>
      <c r="FG217" s="82" t="s">
        <v>360</v>
      </c>
      <c r="FH217" s="82"/>
      <c r="FI217" s="82"/>
      <c r="FJ217" s="82"/>
      <c r="FK217" s="77" t="s">
        <v>199</v>
      </c>
      <c r="FL217" s="77" t="s">
        <v>361</v>
      </c>
      <c r="FM217" s="79" t="s">
        <v>194</v>
      </c>
      <c r="FN217" s="79" t="s">
        <v>214</v>
      </c>
      <c r="FO217" s="79"/>
      <c r="FP217" s="78">
        <v>1</v>
      </c>
      <c r="FQ217" s="78"/>
      <c r="FR217" s="78"/>
      <c r="FS217" s="78"/>
      <c r="FT217" s="78"/>
      <c r="FU217" s="78"/>
      <c r="FV217" s="78"/>
      <c r="FW217" s="78"/>
      <c r="FX217" s="78"/>
      <c r="FY217" s="78"/>
      <c r="FZ217" s="78"/>
      <c r="GA217" s="78"/>
      <c r="GB217" s="78"/>
      <c r="GC217" s="78"/>
      <c r="GD217" s="78"/>
      <c r="GE217" s="78"/>
      <c r="GF217" s="78"/>
      <c r="GG217" s="78"/>
      <c r="GH217" s="78"/>
      <c r="GI217" s="78"/>
      <c r="GJ217" s="78"/>
      <c r="GK217" s="78"/>
      <c r="GL217" s="78"/>
      <c r="GM217" s="83"/>
      <c r="GN217" s="83"/>
      <c r="GO217" s="83"/>
      <c r="GP217" s="83"/>
      <c r="GQ217" s="83"/>
      <c r="GR217" s="83"/>
      <c r="GS217" s="83">
        <v>1</v>
      </c>
      <c r="GT217" s="83"/>
      <c r="GU217" s="83"/>
      <c r="GV217" s="83"/>
      <c r="GW217" s="83"/>
      <c r="GX217" s="83"/>
      <c r="GY217" s="83"/>
      <c r="GZ217" s="83"/>
      <c r="HA217" s="83"/>
      <c r="HB217" s="83"/>
      <c r="HC217" s="83"/>
      <c r="HD217" s="83"/>
      <c r="HE217" s="83"/>
      <c r="HF217" s="83"/>
      <c r="HG217" s="83"/>
      <c r="HH217" s="83"/>
      <c r="HI217" s="83"/>
      <c r="HJ217" s="76" t="s">
        <v>196</v>
      </c>
      <c r="HK217" s="76" t="s">
        <v>194</v>
      </c>
      <c r="HL217" s="76" t="s">
        <v>196</v>
      </c>
      <c r="HM217" s="76" t="s">
        <v>362</v>
      </c>
      <c r="HN217" s="76" t="s">
        <v>363</v>
      </c>
      <c r="HO217" s="76" t="s">
        <v>199</v>
      </c>
      <c r="HP217" s="75" t="s">
        <v>199</v>
      </c>
      <c r="HQ217" s="75"/>
      <c r="HR217" s="75" t="s">
        <v>200</v>
      </c>
      <c r="HS217" s="75"/>
      <c r="HT217" s="80">
        <v>2</v>
      </c>
      <c r="HU217" s="80"/>
      <c r="HV217" s="80"/>
      <c r="HW217" s="80"/>
      <c r="HX217" s="80"/>
      <c r="HY217" s="80"/>
      <c r="HZ217" s="80"/>
      <c r="IA217" s="80"/>
      <c r="IB217" s="80"/>
      <c r="IC217" s="80">
        <v>1</v>
      </c>
      <c r="ID217" s="80"/>
      <c r="IE217" s="80"/>
      <c r="IF217" s="80">
        <v>1</v>
      </c>
      <c r="IG217" s="80"/>
      <c r="IH217" s="80"/>
      <c r="II217" s="80"/>
      <c r="IJ217" s="81" t="s">
        <v>201</v>
      </c>
      <c r="IK217" s="81" t="s">
        <v>199</v>
      </c>
    </row>
    <row r="218" spans="1:245">
      <c r="A218" s="61">
        <v>216</v>
      </c>
      <c r="B218" s="61">
        <v>1</v>
      </c>
      <c r="C218" s="61"/>
      <c r="D218" s="61" t="s">
        <v>52</v>
      </c>
      <c r="E218" s="61">
        <v>1</v>
      </c>
      <c r="F218" s="61">
        <v>0</v>
      </c>
      <c r="G218" s="61">
        <v>1</v>
      </c>
      <c r="H218" s="61">
        <v>1</v>
      </c>
      <c r="I218" s="61" t="s">
        <v>77</v>
      </c>
      <c r="J218" s="61"/>
      <c r="K218" s="61"/>
      <c r="L218" s="62">
        <v>1</v>
      </c>
      <c r="M218" s="63">
        <v>8</v>
      </c>
      <c r="N218" s="63">
        <v>13</v>
      </c>
      <c r="O218" s="63">
        <v>18</v>
      </c>
      <c r="P218" s="63">
        <v>16</v>
      </c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4">
        <v>5</v>
      </c>
      <c r="AF218" s="64">
        <v>16</v>
      </c>
      <c r="AG218" s="65">
        <v>121.6</v>
      </c>
      <c r="AH218" s="66">
        <v>33.15</v>
      </c>
      <c r="AI218" s="63"/>
      <c r="AJ218" s="63"/>
      <c r="AK218" s="63"/>
      <c r="AL218" s="63"/>
      <c r="AM218" s="63"/>
      <c r="AN218" s="63"/>
      <c r="AO218" s="63">
        <v>5.52</v>
      </c>
      <c r="AP218" s="63"/>
      <c r="AQ218" s="63"/>
      <c r="AR218" s="63"/>
      <c r="AS218" s="63"/>
      <c r="AT218" s="63">
        <v>9.0500000000000007</v>
      </c>
      <c r="AU218" s="63"/>
      <c r="AV218" s="63"/>
      <c r="AW218" s="63">
        <v>16.23</v>
      </c>
      <c r="AX218" s="63"/>
      <c r="AY218" s="63">
        <v>10.8</v>
      </c>
      <c r="AZ218" s="63"/>
      <c r="BA218" s="63"/>
      <c r="BB218" s="63"/>
      <c r="BC218" s="63"/>
      <c r="BD218" s="63"/>
      <c r="BE218" s="62"/>
      <c r="BF218" s="63">
        <v>1</v>
      </c>
      <c r="BG218" s="63"/>
      <c r="BH218" s="63"/>
      <c r="BI218" s="63"/>
      <c r="BJ218" s="63"/>
      <c r="BK218" s="63"/>
      <c r="BL218" s="63"/>
      <c r="BM218" s="63">
        <v>1</v>
      </c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2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2"/>
      <c r="CZ218" s="66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2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7"/>
      <c r="ES218" s="92"/>
      <c r="ET218" s="92"/>
      <c r="EU218" s="92"/>
      <c r="EV218" s="92"/>
      <c r="EW218" s="92"/>
      <c r="EX218" s="92"/>
      <c r="EY218" s="92"/>
      <c r="EZ218" s="92"/>
      <c r="FA218" s="92"/>
      <c r="FB218" s="92"/>
      <c r="FC218" s="92"/>
      <c r="FD218" s="92"/>
      <c r="FE218" s="92"/>
      <c r="FF218" s="92"/>
      <c r="FG218" s="92"/>
      <c r="FH218" s="92"/>
      <c r="FI218" s="92"/>
      <c r="FJ218" s="92"/>
      <c r="FK218" s="92"/>
      <c r="FL218" s="92"/>
      <c r="FM218" s="92"/>
      <c r="FN218" s="92"/>
      <c r="FO218" s="92"/>
      <c r="FP218" s="92"/>
      <c r="FQ218" s="92"/>
      <c r="FR218" s="92"/>
      <c r="FS218" s="92"/>
      <c r="FT218" s="92"/>
      <c r="FU218" s="92"/>
      <c r="FV218" s="92"/>
      <c r="FW218" s="92"/>
      <c r="FX218" s="92"/>
      <c r="FY218" s="92"/>
      <c r="FZ218" s="92"/>
      <c r="GA218" s="92"/>
      <c r="GB218" s="92"/>
      <c r="GC218" s="92"/>
      <c r="GD218" s="92"/>
      <c r="GE218" s="92"/>
      <c r="GF218" s="92"/>
      <c r="GG218" s="92"/>
      <c r="GH218" s="92"/>
      <c r="GI218" s="92"/>
      <c r="GJ218" s="92"/>
      <c r="GK218" s="92"/>
      <c r="GL218" s="92"/>
      <c r="GM218" s="92"/>
      <c r="GN218" s="92"/>
      <c r="GO218" s="92"/>
      <c r="GP218" s="92"/>
      <c r="GQ218" s="92"/>
      <c r="GR218" s="92"/>
      <c r="GS218" s="92"/>
      <c r="GT218" s="92"/>
      <c r="GU218" s="92"/>
      <c r="GV218" s="92"/>
      <c r="GW218" s="92"/>
      <c r="GX218" s="92"/>
      <c r="GY218" s="92"/>
      <c r="GZ218" s="92"/>
      <c r="HA218" s="92"/>
      <c r="HB218" s="92"/>
      <c r="HC218" s="92"/>
      <c r="HD218" s="92"/>
      <c r="HE218" s="92"/>
      <c r="HF218" s="92"/>
      <c r="HG218" s="92"/>
      <c r="HH218" s="92"/>
      <c r="HI218" s="92"/>
      <c r="HJ218" s="92"/>
      <c r="HK218" s="92"/>
      <c r="HL218" s="92"/>
      <c r="HM218" s="92"/>
      <c r="HN218" s="92"/>
      <c r="HO218" s="92"/>
      <c r="HP218" s="92"/>
      <c r="HQ218" s="92"/>
      <c r="HR218" s="92"/>
      <c r="HS218" s="92"/>
      <c r="HT218" s="92"/>
      <c r="HU218" s="92"/>
      <c r="HV218" s="92"/>
      <c r="HW218" s="92"/>
      <c r="HX218" s="92"/>
      <c r="HY218" s="92"/>
      <c r="HZ218" s="92"/>
      <c r="IA218" s="92"/>
      <c r="IB218" s="92"/>
      <c r="IC218" s="92"/>
      <c r="ID218" s="92"/>
      <c r="IE218" s="92"/>
      <c r="IF218" s="92"/>
      <c r="IG218" s="92"/>
      <c r="IH218" s="92"/>
      <c r="II218" s="92"/>
      <c r="IJ218" s="92"/>
      <c r="IK218" s="92"/>
    </row>
    <row r="219" spans="1:245">
      <c r="A219" s="61">
        <v>217</v>
      </c>
      <c r="B219" s="61">
        <v>1</v>
      </c>
      <c r="C219" s="61"/>
      <c r="D219" s="61" t="s">
        <v>52</v>
      </c>
      <c r="E219" s="61">
        <v>0</v>
      </c>
      <c r="F219" s="61">
        <v>1</v>
      </c>
      <c r="G219" s="61">
        <v>1</v>
      </c>
      <c r="H219" s="61">
        <v>1</v>
      </c>
      <c r="I219" s="61" t="s">
        <v>77</v>
      </c>
      <c r="J219" s="61"/>
      <c r="K219" s="61"/>
      <c r="L219" s="62">
        <v>13</v>
      </c>
      <c r="M219" s="63">
        <v>9</v>
      </c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4">
        <v>2</v>
      </c>
      <c r="AF219" s="64">
        <v>9</v>
      </c>
      <c r="AG219" s="65">
        <v>64</v>
      </c>
      <c r="AH219" s="66"/>
      <c r="AI219" s="63"/>
      <c r="AJ219" s="63"/>
      <c r="AK219" s="63"/>
      <c r="AL219" s="63"/>
      <c r="AM219" s="63"/>
      <c r="AN219" s="63"/>
      <c r="AO219" s="63"/>
      <c r="AP219" s="63">
        <v>7.21</v>
      </c>
      <c r="AQ219" s="63"/>
      <c r="AR219" s="63"/>
      <c r="AS219" s="63"/>
      <c r="AT219" s="63">
        <v>7.21</v>
      </c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2">
        <v>1</v>
      </c>
      <c r="BF219" s="63"/>
      <c r="BG219" s="63"/>
      <c r="BH219" s="63"/>
      <c r="BI219" s="63"/>
      <c r="BJ219" s="63"/>
      <c r="BK219" s="63"/>
      <c r="BL219" s="63">
        <v>1</v>
      </c>
      <c r="BM219" s="63"/>
      <c r="BN219" s="63"/>
      <c r="BO219" s="63"/>
      <c r="BP219" s="63"/>
      <c r="BQ219" s="63"/>
      <c r="BR219" s="63">
        <v>1</v>
      </c>
      <c r="BS219" s="63">
        <v>1</v>
      </c>
      <c r="BT219" s="63">
        <v>1</v>
      </c>
      <c r="BU219" s="63"/>
      <c r="BV219" s="63">
        <v>1</v>
      </c>
      <c r="BW219" s="63">
        <v>1</v>
      </c>
      <c r="BX219" s="63"/>
      <c r="BY219" s="63"/>
      <c r="BZ219" s="63"/>
      <c r="CA219" s="63">
        <v>1</v>
      </c>
      <c r="CB219" s="62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2"/>
      <c r="CZ219" s="66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2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7"/>
      <c r="ES219" s="92"/>
      <c r="ET219" s="92"/>
      <c r="EU219" s="92"/>
      <c r="EV219" s="92"/>
      <c r="EW219" s="92"/>
      <c r="EX219" s="92"/>
      <c r="EY219" s="92"/>
      <c r="EZ219" s="92"/>
      <c r="FA219" s="92"/>
      <c r="FB219" s="92"/>
      <c r="FC219" s="92"/>
      <c r="FD219" s="92"/>
      <c r="FE219" s="92"/>
      <c r="FF219" s="92"/>
      <c r="FG219" s="92"/>
      <c r="FH219" s="92"/>
      <c r="FI219" s="92"/>
      <c r="FJ219" s="92"/>
      <c r="FK219" s="92"/>
      <c r="FL219" s="92"/>
      <c r="FM219" s="92"/>
      <c r="FN219" s="92"/>
      <c r="FO219" s="92"/>
      <c r="FP219" s="92"/>
      <c r="FQ219" s="92"/>
      <c r="FR219" s="92"/>
      <c r="FS219" s="92"/>
      <c r="FT219" s="92"/>
      <c r="FU219" s="92"/>
      <c r="FV219" s="92"/>
      <c r="FW219" s="92"/>
      <c r="FX219" s="92"/>
      <c r="FY219" s="92"/>
      <c r="FZ219" s="92"/>
      <c r="GA219" s="92"/>
      <c r="GB219" s="92"/>
      <c r="GC219" s="92"/>
      <c r="GD219" s="92"/>
      <c r="GE219" s="92"/>
      <c r="GF219" s="92"/>
      <c r="GG219" s="92"/>
      <c r="GH219" s="92"/>
      <c r="GI219" s="92"/>
      <c r="GJ219" s="92"/>
      <c r="GK219" s="92"/>
      <c r="GL219" s="92"/>
      <c r="GM219" s="92"/>
      <c r="GN219" s="92"/>
      <c r="GO219" s="92"/>
      <c r="GP219" s="92"/>
      <c r="GQ219" s="92"/>
      <c r="GR219" s="92"/>
      <c r="GS219" s="92"/>
      <c r="GT219" s="92"/>
      <c r="GU219" s="92"/>
      <c r="GV219" s="92"/>
      <c r="GW219" s="92"/>
      <c r="GX219" s="92"/>
      <c r="GY219" s="92"/>
      <c r="GZ219" s="92"/>
      <c r="HA219" s="92"/>
      <c r="HB219" s="92"/>
      <c r="HC219" s="92"/>
      <c r="HD219" s="92"/>
      <c r="HE219" s="92"/>
      <c r="HF219" s="92"/>
      <c r="HG219" s="92"/>
      <c r="HH219" s="92"/>
      <c r="HI219" s="92"/>
      <c r="HJ219" s="92"/>
      <c r="HK219" s="92"/>
      <c r="HL219" s="92"/>
      <c r="HM219" s="92"/>
      <c r="HN219" s="92"/>
      <c r="HO219" s="92"/>
      <c r="HP219" s="92"/>
      <c r="HQ219" s="92"/>
      <c r="HR219" s="92"/>
      <c r="HS219" s="92"/>
      <c r="HT219" s="92"/>
      <c r="HU219" s="92"/>
      <c r="HV219" s="92"/>
      <c r="HW219" s="92"/>
      <c r="HX219" s="92"/>
      <c r="HY219" s="92"/>
      <c r="HZ219" s="92"/>
      <c r="IA219" s="92"/>
      <c r="IB219" s="92"/>
      <c r="IC219" s="92"/>
      <c r="ID219" s="92"/>
      <c r="IE219" s="92"/>
      <c r="IF219" s="92"/>
      <c r="IG219" s="92"/>
      <c r="IH219" s="92"/>
      <c r="II219" s="92"/>
      <c r="IJ219" s="92"/>
      <c r="IK219" s="92"/>
    </row>
    <row r="220" spans="1:245">
      <c r="A220" s="4">
        <v>218</v>
      </c>
      <c r="B220" s="4">
        <v>1</v>
      </c>
      <c r="C220" s="4"/>
      <c r="D220" s="4" t="s">
        <v>52</v>
      </c>
      <c r="E220" s="4">
        <v>1</v>
      </c>
      <c r="F220" s="4">
        <v>0</v>
      </c>
      <c r="G220" s="4">
        <v>1</v>
      </c>
      <c r="H220" s="4">
        <v>0</v>
      </c>
      <c r="I220" s="4"/>
      <c r="J220" s="4"/>
      <c r="K220" s="4"/>
      <c r="L220" s="1">
        <v>10</v>
      </c>
      <c r="AE220" s="22">
        <v>1</v>
      </c>
      <c r="AF220" s="22">
        <v>10</v>
      </c>
      <c r="AG220" s="5">
        <v>73.2</v>
      </c>
      <c r="AH220" s="2"/>
      <c r="AQ220">
        <v>47.18</v>
      </c>
      <c r="BE220" s="1"/>
      <c r="CB220" s="1"/>
      <c r="CY220" s="1"/>
      <c r="CZ220" s="2"/>
      <c r="DV220" s="1"/>
      <c r="ER220" s="3"/>
      <c r="ES220" s="73">
        <v>218</v>
      </c>
      <c r="ET220" s="74" t="s">
        <v>188</v>
      </c>
      <c r="EU220" s="75" t="s">
        <v>203</v>
      </c>
      <c r="EV220" s="76" t="s">
        <v>364</v>
      </c>
      <c r="EW220" s="77" t="s">
        <v>213</v>
      </c>
      <c r="EX220" s="74" t="s">
        <v>192</v>
      </c>
      <c r="EY220" s="78" t="s">
        <v>193</v>
      </c>
      <c r="EZ220" s="78">
        <v>1</v>
      </c>
      <c r="FA220" s="82"/>
      <c r="FB220" s="82">
        <v>1</v>
      </c>
      <c r="FC220" s="82"/>
      <c r="FD220" s="82"/>
      <c r="FE220" s="82"/>
      <c r="FF220" s="82"/>
      <c r="FG220" s="82"/>
      <c r="FH220" s="82"/>
      <c r="FI220" s="82"/>
      <c r="FJ220" s="82"/>
      <c r="FK220" s="77" t="s">
        <v>199</v>
      </c>
      <c r="FL220" s="77">
        <v>1994</v>
      </c>
      <c r="FM220" s="79" t="s">
        <v>199</v>
      </c>
      <c r="FN220" s="79"/>
      <c r="FO220" s="79"/>
      <c r="FP220" s="78">
        <v>1</v>
      </c>
      <c r="FQ220" s="78">
        <v>1</v>
      </c>
      <c r="FR220" s="78"/>
      <c r="FS220" s="78"/>
      <c r="FT220" s="78"/>
      <c r="FU220" s="78"/>
      <c r="FV220" s="78"/>
      <c r="FW220" s="78"/>
      <c r="FX220" s="78"/>
      <c r="FY220" s="78">
        <v>1</v>
      </c>
      <c r="FZ220" s="78"/>
      <c r="GA220" s="78"/>
      <c r="GB220" s="78"/>
      <c r="GC220" s="78"/>
      <c r="GD220" s="78">
        <v>1</v>
      </c>
      <c r="GE220" s="78">
        <v>1</v>
      </c>
      <c r="GF220" s="78">
        <v>1</v>
      </c>
      <c r="GG220" s="78"/>
      <c r="GH220" s="78"/>
      <c r="GI220" s="78"/>
      <c r="GJ220" s="78"/>
      <c r="GK220" s="78"/>
      <c r="GL220" s="78"/>
      <c r="GM220" s="83"/>
      <c r="GN220" s="83"/>
      <c r="GO220" s="83">
        <v>1</v>
      </c>
      <c r="GP220" s="83"/>
      <c r="GQ220" s="83"/>
      <c r="GR220" s="83"/>
      <c r="GS220" s="83"/>
      <c r="GT220" s="83"/>
      <c r="GU220" s="83"/>
      <c r="GV220" s="83"/>
      <c r="GW220" s="83"/>
      <c r="GX220" s="83"/>
      <c r="GY220" s="83"/>
      <c r="GZ220" s="83"/>
      <c r="HA220" s="83"/>
      <c r="HB220" s="83"/>
      <c r="HC220" s="83"/>
      <c r="HD220" s="83"/>
      <c r="HE220" s="83"/>
      <c r="HF220" s="83"/>
      <c r="HG220" s="83"/>
      <c r="HH220" s="83"/>
      <c r="HI220" s="83"/>
      <c r="HJ220" s="76" t="s">
        <v>196</v>
      </c>
      <c r="HK220" s="76" t="s">
        <v>194</v>
      </c>
      <c r="HL220" s="76" t="s">
        <v>196</v>
      </c>
      <c r="HM220" s="76"/>
      <c r="HN220" s="76"/>
      <c r="HO220" s="76"/>
      <c r="HP220" s="75" t="s">
        <v>199</v>
      </c>
      <c r="HQ220" s="75"/>
      <c r="HR220" s="75" t="s">
        <v>200</v>
      </c>
      <c r="HS220" s="75"/>
      <c r="HT220" s="80">
        <v>10</v>
      </c>
      <c r="HU220" s="80">
        <v>1</v>
      </c>
      <c r="HV220" s="80">
        <v>1</v>
      </c>
      <c r="HW220" s="80">
        <v>1</v>
      </c>
      <c r="HX220" s="80">
        <v>1</v>
      </c>
      <c r="HY220" s="80">
        <v>1</v>
      </c>
      <c r="HZ220" s="80">
        <v>1</v>
      </c>
      <c r="IA220" s="80">
        <v>1</v>
      </c>
      <c r="IB220" s="80">
        <v>1</v>
      </c>
      <c r="IC220" s="80"/>
      <c r="ID220" s="80"/>
      <c r="IE220" s="80"/>
      <c r="IF220" s="80"/>
      <c r="IG220" s="80"/>
      <c r="IH220" s="80">
        <v>1</v>
      </c>
      <c r="II220" s="80"/>
      <c r="IJ220" s="81" t="s">
        <v>201</v>
      </c>
      <c r="IK220" s="81" t="s">
        <v>199</v>
      </c>
    </row>
    <row r="221" spans="1:245">
      <c r="A221" s="6">
        <v>219</v>
      </c>
      <c r="B221" s="6">
        <v>1</v>
      </c>
      <c r="C221" s="6"/>
      <c r="D221" s="6" t="s">
        <v>52</v>
      </c>
      <c r="E221" s="6">
        <v>0</v>
      </c>
      <c r="F221" s="6">
        <v>1</v>
      </c>
      <c r="G221" s="6">
        <v>1</v>
      </c>
      <c r="H221" s="6"/>
      <c r="I221" s="6"/>
      <c r="J221" s="6"/>
      <c r="K221" s="6"/>
      <c r="L221" s="8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23">
        <v>0</v>
      </c>
      <c r="AF221" s="23"/>
      <c r="AG221" s="10">
        <v>48.5</v>
      </c>
      <c r="AH221" s="11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8"/>
      <c r="BF221" s="9"/>
      <c r="BG221" s="9"/>
      <c r="BH221" s="9"/>
      <c r="BI221" s="9"/>
      <c r="BJ221" s="9">
        <v>1</v>
      </c>
      <c r="BK221" s="9"/>
      <c r="BL221" s="9"/>
      <c r="BM221" s="9"/>
      <c r="BN221" s="9">
        <v>1</v>
      </c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8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8"/>
      <c r="CZ221" s="11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8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12"/>
      <c r="ES221" s="92"/>
      <c r="ET221" s="92"/>
      <c r="EU221" s="92"/>
      <c r="EV221" s="92"/>
      <c r="EW221" s="92"/>
      <c r="EX221" s="92"/>
      <c r="EY221" s="92"/>
      <c r="EZ221" s="92"/>
      <c r="FA221" s="92"/>
      <c r="FB221" s="92"/>
      <c r="FC221" s="92"/>
      <c r="FD221" s="92"/>
      <c r="FE221" s="92"/>
      <c r="FF221" s="92"/>
      <c r="FG221" s="92"/>
      <c r="FH221" s="92"/>
      <c r="FI221" s="92"/>
      <c r="FJ221" s="92"/>
      <c r="FK221" s="92"/>
      <c r="FL221" s="92"/>
      <c r="FM221" s="92"/>
      <c r="FN221" s="92"/>
      <c r="FO221" s="92"/>
      <c r="FP221" s="92"/>
      <c r="FQ221" s="92"/>
      <c r="FR221" s="92"/>
      <c r="FS221" s="92"/>
      <c r="FT221" s="92"/>
      <c r="FU221" s="92"/>
      <c r="FV221" s="92"/>
      <c r="FW221" s="92"/>
      <c r="FX221" s="92"/>
      <c r="FY221" s="92"/>
      <c r="FZ221" s="92"/>
      <c r="GA221" s="92"/>
      <c r="GB221" s="92"/>
      <c r="GC221" s="92"/>
      <c r="GD221" s="92"/>
      <c r="GE221" s="92"/>
      <c r="GF221" s="92"/>
      <c r="GG221" s="92"/>
      <c r="GH221" s="92"/>
      <c r="GI221" s="92"/>
      <c r="GJ221" s="92"/>
      <c r="GK221" s="92"/>
      <c r="GL221" s="92"/>
      <c r="GM221" s="92"/>
      <c r="GN221" s="92"/>
      <c r="GO221" s="92"/>
      <c r="GP221" s="92"/>
      <c r="GQ221" s="92"/>
      <c r="GR221" s="92"/>
      <c r="GS221" s="92"/>
      <c r="GT221" s="92"/>
      <c r="GU221" s="92"/>
      <c r="GV221" s="92"/>
      <c r="GW221" s="92"/>
      <c r="GX221" s="92"/>
      <c r="GY221" s="92"/>
      <c r="GZ221" s="92"/>
      <c r="HA221" s="92"/>
      <c r="HB221" s="92"/>
      <c r="HC221" s="92"/>
      <c r="HD221" s="92"/>
      <c r="HE221" s="92"/>
      <c r="HF221" s="92"/>
      <c r="HG221" s="92"/>
      <c r="HH221" s="92"/>
      <c r="HI221" s="92"/>
      <c r="HJ221" s="92"/>
      <c r="HK221" s="92"/>
      <c r="HL221" s="92"/>
      <c r="HM221" s="92"/>
      <c r="HN221" s="92"/>
      <c r="HO221" s="92"/>
      <c r="HP221" s="92"/>
      <c r="HQ221" s="92"/>
      <c r="HR221" s="92"/>
      <c r="HS221" s="92"/>
      <c r="HT221" s="92"/>
      <c r="HU221" s="92"/>
      <c r="HV221" s="92"/>
      <c r="HW221" s="92"/>
      <c r="HX221" s="92"/>
      <c r="HY221" s="92"/>
      <c r="HZ221" s="92"/>
      <c r="IA221" s="92"/>
      <c r="IB221" s="92"/>
      <c r="IC221" s="92"/>
      <c r="ID221" s="92"/>
      <c r="IE221" s="92"/>
      <c r="IF221" s="92"/>
      <c r="IG221" s="92"/>
      <c r="IH221" s="92"/>
      <c r="II221" s="92"/>
      <c r="IJ221" s="92"/>
      <c r="IK221" s="92"/>
    </row>
    <row r="222" spans="1:245">
      <c r="A222" s="4">
        <v>220</v>
      </c>
      <c r="B222" s="4">
        <v>2</v>
      </c>
      <c r="C222" s="4"/>
      <c r="D222" s="4" t="s">
        <v>52</v>
      </c>
      <c r="E222" s="4">
        <v>1</v>
      </c>
      <c r="F222" s="4">
        <v>0</v>
      </c>
      <c r="G222" s="4">
        <v>1</v>
      </c>
      <c r="H222" s="4">
        <v>0</v>
      </c>
      <c r="I222" s="4"/>
      <c r="J222" s="4"/>
      <c r="K222" s="4"/>
      <c r="L222" s="1">
        <v>4</v>
      </c>
      <c r="M222">
        <v>7</v>
      </c>
      <c r="N222">
        <v>17</v>
      </c>
      <c r="O222">
        <v>13</v>
      </c>
      <c r="P222">
        <v>15</v>
      </c>
      <c r="Q222">
        <v>16</v>
      </c>
      <c r="AE222" s="22">
        <v>6</v>
      </c>
      <c r="AF222" s="22">
        <v>16</v>
      </c>
      <c r="AG222" s="5">
        <v>221.3</v>
      </c>
      <c r="AH222" s="2"/>
      <c r="AK222">
        <v>19.53</v>
      </c>
      <c r="AN222">
        <v>5.6</v>
      </c>
      <c r="AT222">
        <v>16.93</v>
      </c>
      <c r="AV222">
        <v>35.35</v>
      </c>
      <c r="AW222">
        <v>49.59</v>
      </c>
      <c r="AX222">
        <v>32.82</v>
      </c>
      <c r="BE222" s="1"/>
      <c r="BN222">
        <v>1</v>
      </c>
      <c r="CB222" s="1"/>
      <c r="CY222" s="1"/>
      <c r="CZ222" s="2"/>
      <c r="DV222" s="1"/>
      <c r="ER222" s="3"/>
      <c r="ES222" s="73">
        <v>220</v>
      </c>
      <c r="ET222" s="74" t="s">
        <v>188</v>
      </c>
      <c r="EU222" s="75" t="s">
        <v>211</v>
      </c>
      <c r="EV222" s="76" t="s">
        <v>190</v>
      </c>
      <c r="EW222" s="77" t="s">
        <v>191</v>
      </c>
      <c r="EX222" s="74" t="s">
        <v>192</v>
      </c>
      <c r="EY222" s="78" t="s">
        <v>207</v>
      </c>
      <c r="EZ222" s="78">
        <v>2</v>
      </c>
      <c r="FA222" s="82">
        <v>1</v>
      </c>
      <c r="FB222" s="82"/>
      <c r="FC222" s="82"/>
      <c r="FD222" s="82"/>
      <c r="FE222" s="82"/>
      <c r="FF222" s="82"/>
      <c r="FG222" s="82"/>
      <c r="FH222" s="82"/>
      <c r="FI222" s="82"/>
      <c r="FJ222" s="82"/>
      <c r="FK222" s="77" t="s">
        <v>199</v>
      </c>
      <c r="FL222" s="77"/>
      <c r="FM222" s="79" t="s">
        <v>194</v>
      </c>
      <c r="FN222" s="79" t="s">
        <v>214</v>
      </c>
      <c r="FO222" s="79"/>
      <c r="FP222" s="78">
        <v>1</v>
      </c>
      <c r="FQ222" s="78"/>
      <c r="FR222" s="78">
        <v>1</v>
      </c>
      <c r="FS222" s="78">
        <v>1</v>
      </c>
      <c r="FT222" s="78"/>
      <c r="FU222" s="78"/>
      <c r="FV222" s="78"/>
      <c r="FW222" s="78"/>
      <c r="FX222" s="78"/>
      <c r="FY222" s="78"/>
      <c r="FZ222" s="78"/>
      <c r="GA222" s="78"/>
      <c r="GB222" s="78">
        <v>1</v>
      </c>
      <c r="GC222" s="78"/>
      <c r="GD222" s="78"/>
      <c r="GE222" s="78"/>
      <c r="GF222" s="78"/>
      <c r="GG222" s="78"/>
      <c r="GH222" s="78"/>
      <c r="GI222" s="78"/>
      <c r="GJ222" s="78"/>
      <c r="GK222" s="78"/>
      <c r="GL222" s="78">
        <v>1</v>
      </c>
      <c r="GM222" s="83">
        <v>1</v>
      </c>
      <c r="GN222" s="83"/>
      <c r="GO222" s="83">
        <v>1</v>
      </c>
      <c r="GP222" s="83">
        <v>1</v>
      </c>
      <c r="GQ222" s="83"/>
      <c r="GR222" s="83"/>
      <c r="GS222" s="83"/>
      <c r="GT222" s="83"/>
      <c r="GU222" s="83"/>
      <c r="GV222" s="83"/>
      <c r="GW222" s="83"/>
      <c r="GX222" s="83">
        <v>1</v>
      </c>
      <c r="GY222" s="83"/>
      <c r="GZ222" s="83"/>
      <c r="HA222" s="83"/>
      <c r="HB222" s="83"/>
      <c r="HC222" s="83"/>
      <c r="HD222" s="83"/>
      <c r="HE222" s="83"/>
      <c r="HF222" s="83"/>
      <c r="HG222" s="83"/>
      <c r="HH222" s="83"/>
      <c r="HI222" s="83"/>
      <c r="HJ222" s="76" t="s">
        <v>196</v>
      </c>
      <c r="HK222" s="76" t="s">
        <v>194</v>
      </c>
      <c r="HL222" s="76" t="s">
        <v>196</v>
      </c>
      <c r="HM222" s="76" t="s">
        <v>365</v>
      </c>
      <c r="HN222" s="76"/>
      <c r="HO222" s="76"/>
      <c r="HP222" s="75" t="s">
        <v>199</v>
      </c>
      <c r="HQ222" s="75"/>
      <c r="HR222" s="75" t="s">
        <v>200</v>
      </c>
      <c r="HS222" s="75"/>
      <c r="HT222" s="80">
        <v>4</v>
      </c>
      <c r="HU222" s="80"/>
      <c r="HV222" s="80"/>
      <c r="HW222" s="80">
        <v>1</v>
      </c>
      <c r="HX222" s="80"/>
      <c r="HY222" s="80"/>
      <c r="HZ222" s="80">
        <v>1</v>
      </c>
      <c r="IA222" s="80">
        <v>1</v>
      </c>
      <c r="IB222" s="80">
        <v>1</v>
      </c>
      <c r="IC222" s="80"/>
      <c r="ID222" s="80"/>
      <c r="IE222" s="80"/>
      <c r="IF222" s="80"/>
      <c r="IG222" s="80"/>
      <c r="IH222" s="80"/>
      <c r="II222" s="80"/>
      <c r="IJ222" s="81" t="s">
        <v>201</v>
      </c>
      <c r="IK222" s="81" t="s">
        <v>199</v>
      </c>
    </row>
    <row r="223" spans="1:245">
      <c r="A223" s="4">
        <v>221</v>
      </c>
      <c r="B223" s="4">
        <v>3</v>
      </c>
      <c r="C223" s="4"/>
      <c r="D223" s="4" t="s">
        <v>52</v>
      </c>
      <c r="E223" s="4">
        <v>0</v>
      </c>
      <c r="F223" s="4">
        <v>1</v>
      </c>
      <c r="G223" s="4">
        <v>1</v>
      </c>
      <c r="H223" s="4">
        <v>0</v>
      </c>
      <c r="I223" s="4"/>
      <c r="J223" s="4"/>
      <c r="K223" s="4"/>
      <c r="L223" s="1">
        <v>13</v>
      </c>
      <c r="AE223" s="22">
        <v>1</v>
      </c>
      <c r="AF223" s="22">
        <v>13</v>
      </c>
      <c r="AG223" s="5">
        <v>60.8</v>
      </c>
      <c r="AH223" s="2"/>
      <c r="AT223">
        <v>4.87</v>
      </c>
      <c r="BE223" s="1"/>
      <c r="BF223">
        <v>1</v>
      </c>
      <c r="BG223">
        <v>1</v>
      </c>
      <c r="BH223">
        <v>1</v>
      </c>
      <c r="BL223">
        <v>1</v>
      </c>
      <c r="BM223">
        <v>1</v>
      </c>
      <c r="BN223">
        <v>1</v>
      </c>
      <c r="BS223">
        <v>1</v>
      </c>
      <c r="BT223">
        <v>1</v>
      </c>
      <c r="BV223">
        <v>1</v>
      </c>
      <c r="CB223" s="1"/>
      <c r="CY223" s="1"/>
      <c r="CZ223" s="2"/>
      <c r="DV223" s="1"/>
      <c r="ER223" s="3"/>
      <c r="ES223" s="73">
        <v>221</v>
      </c>
      <c r="ET223" s="74" t="s">
        <v>322</v>
      </c>
      <c r="EU223" s="75" t="s">
        <v>323</v>
      </c>
      <c r="EV223" s="76" t="s">
        <v>326</v>
      </c>
      <c r="EW223" s="77" t="s">
        <v>213</v>
      </c>
      <c r="EX223" s="74" t="s">
        <v>192</v>
      </c>
      <c r="EY223" s="78" t="s">
        <v>207</v>
      </c>
      <c r="EZ223" s="78">
        <v>2</v>
      </c>
      <c r="FA223" s="82"/>
      <c r="FB223" s="82">
        <v>1</v>
      </c>
      <c r="FC223" s="82"/>
      <c r="FD223" s="82">
        <v>1</v>
      </c>
      <c r="FE223" s="82"/>
      <c r="FF223" s="82">
        <v>1</v>
      </c>
      <c r="FG223" s="82" t="s">
        <v>366</v>
      </c>
      <c r="FH223" s="82">
        <v>1</v>
      </c>
      <c r="FI223" s="82"/>
      <c r="FJ223" s="82"/>
      <c r="FK223" s="77" t="s">
        <v>194</v>
      </c>
      <c r="FL223" s="77"/>
      <c r="FM223" s="79" t="s">
        <v>199</v>
      </c>
      <c r="FN223" s="79"/>
      <c r="FO223" s="79"/>
      <c r="FP223" s="78"/>
      <c r="FQ223" s="78"/>
      <c r="FR223" s="78"/>
      <c r="FS223" s="78"/>
      <c r="FT223" s="78"/>
      <c r="FU223" s="78">
        <v>1</v>
      </c>
      <c r="FV223" s="78"/>
      <c r="FW223" s="78"/>
      <c r="FX223" s="78">
        <v>1</v>
      </c>
      <c r="FY223" s="78">
        <v>1</v>
      </c>
      <c r="FZ223" s="78"/>
      <c r="GA223" s="78"/>
      <c r="GB223" s="78"/>
      <c r="GC223" s="78"/>
      <c r="GD223" s="78"/>
      <c r="GE223" s="78"/>
      <c r="GF223" s="78">
        <v>1</v>
      </c>
      <c r="GG223" s="78"/>
      <c r="GH223" s="78">
        <v>1</v>
      </c>
      <c r="GI223" s="78"/>
      <c r="GJ223" s="78"/>
      <c r="GK223" s="78">
        <v>1</v>
      </c>
      <c r="GL223" s="78"/>
      <c r="GM223" s="83"/>
      <c r="GN223" s="83"/>
      <c r="GO223" s="83"/>
      <c r="GP223" s="83"/>
      <c r="GQ223" s="83"/>
      <c r="GR223" s="83"/>
      <c r="GS223" s="83"/>
      <c r="GT223" s="83"/>
      <c r="GU223" s="83">
        <v>1</v>
      </c>
      <c r="GV223" s="83"/>
      <c r="GW223" s="83"/>
      <c r="GX223" s="83"/>
      <c r="GY223" s="83"/>
      <c r="GZ223" s="83"/>
      <c r="HA223" s="83"/>
      <c r="HB223" s="83">
        <v>1</v>
      </c>
      <c r="HC223" s="83"/>
      <c r="HD223" s="83"/>
      <c r="HE223" s="83"/>
      <c r="HF223" s="83"/>
      <c r="HG223" s="83"/>
      <c r="HH223" s="83"/>
      <c r="HI223" s="83"/>
      <c r="HJ223" s="76" t="s">
        <v>196</v>
      </c>
      <c r="HK223" s="76" t="s">
        <v>194</v>
      </c>
      <c r="HL223" s="76" t="s">
        <v>196</v>
      </c>
      <c r="HM223" s="76"/>
      <c r="HN223" s="76" t="s">
        <v>367</v>
      </c>
      <c r="HO223" s="76" t="s">
        <v>368</v>
      </c>
      <c r="HP223" s="75" t="s">
        <v>199</v>
      </c>
      <c r="HQ223" s="75"/>
      <c r="HR223" s="75" t="s">
        <v>290</v>
      </c>
      <c r="HS223" s="75"/>
      <c r="HT223" s="80">
        <v>6</v>
      </c>
      <c r="HU223" s="80">
        <v>1</v>
      </c>
      <c r="HV223" s="80"/>
      <c r="HW223" s="80">
        <v>1</v>
      </c>
      <c r="HX223" s="80"/>
      <c r="HY223" s="80"/>
      <c r="HZ223" s="80"/>
      <c r="IA223" s="80"/>
      <c r="IB223" s="80"/>
      <c r="IC223" s="80"/>
      <c r="ID223" s="80">
        <v>1</v>
      </c>
      <c r="IE223" s="80"/>
      <c r="IF223" s="80">
        <v>1</v>
      </c>
      <c r="IG223" s="80"/>
      <c r="IH223" s="80"/>
      <c r="II223" s="80"/>
      <c r="IJ223" s="81" t="s">
        <v>201</v>
      </c>
      <c r="IK223" s="81" t="s">
        <v>199</v>
      </c>
    </row>
    <row r="224" spans="1:245">
      <c r="A224" s="6">
        <v>222</v>
      </c>
      <c r="B224" s="6">
        <v>1</v>
      </c>
      <c r="C224" s="6"/>
      <c r="D224" s="6" t="s">
        <v>52</v>
      </c>
      <c r="E224" s="6">
        <v>1</v>
      </c>
      <c r="F224" s="6">
        <v>0</v>
      </c>
      <c r="G224" s="6">
        <v>1</v>
      </c>
      <c r="H224" s="6"/>
      <c r="I224" s="6"/>
      <c r="J224" s="6"/>
      <c r="K224" s="6"/>
      <c r="L224" s="8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23">
        <v>0</v>
      </c>
      <c r="AF224" s="23"/>
      <c r="AG224" s="10">
        <v>20.7</v>
      </c>
      <c r="AH224" s="11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8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8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8"/>
      <c r="CZ224" s="11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8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12"/>
      <c r="ES224" s="92"/>
      <c r="ET224" s="92"/>
      <c r="EU224" s="92"/>
      <c r="EV224" s="92"/>
      <c r="EW224" s="92"/>
      <c r="EX224" s="92"/>
      <c r="EY224" s="92"/>
      <c r="EZ224" s="92"/>
      <c r="FA224" s="92"/>
      <c r="FB224" s="92"/>
      <c r="FC224" s="92"/>
      <c r="FD224" s="92"/>
      <c r="FE224" s="92"/>
      <c r="FF224" s="92"/>
      <c r="FG224" s="92"/>
      <c r="FH224" s="92"/>
      <c r="FI224" s="92"/>
      <c r="FJ224" s="92"/>
      <c r="FK224" s="92"/>
      <c r="FL224" s="92"/>
      <c r="FM224" s="92"/>
      <c r="FN224" s="92"/>
      <c r="FO224" s="92"/>
      <c r="FP224" s="92"/>
      <c r="FQ224" s="92"/>
      <c r="FR224" s="92"/>
      <c r="FS224" s="92"/>
      <c r="FT224" s="92"/>
      <c r="FU224" s="92"/>
      <c r="FV224" s="92"/>
      <c r="FW224" s="92"/>
      <c r="FX224" s="92"/>
      <c r="FY224" s="92"/>
      <c r="FZ224" s="92"/>
      <c r="GA224" s="92"/>
      <c r="GB224" s="92"/>
      <c r="GC224" s="92"/>
      <c r="GD224" s="92"/>
      <c r="GE224" s="92"/>
      <c r="GF224" s="92"/>
      <c r="GG224" s="92"/>
      <c r="GH224" s="92"/>
      <c r="GI224" s="92"/>
      <c r="GJ224" s="92"/>
      <c r="GK224" s="92"/>
      <c r="GL224" s="92"/>
      <c r="GM224" s="92"/>
      <c r="GN224" s="92"/>
      <c r="GO224" s="92"/>
      <c r="GP224" s="92"/>
      <c r="GQ224" s="92"/>
      <c r="GR224" s="92"/>
      <c r="GS224" s="92"/>
      <c r="GT224" s="92"/>
      <c r="GU224" s="92"/>
      <c r="GV224" s="92"/>
      <c r="GW224" s="92"/>
      <c r="GX224" s="92"/>
      <c r="GY224" s="92"/>
      <c r="GZ224" s="92"/>
      <c r="HA224" s="92"/>
      <c r="HB224" s="92"/>
      <c r="HC224" s="92"/>
      <c r="HD224" s="92"/>
      <c r="HE224" s="92"/>
      <c r="HF224" s="92"/>
      <c r="HG224" s="92"/>
      <c r="HH224" s="92"/>
      <c r="HI224" s="92"/>
      <c r="HJ224" s="92"/>
      <c r="HK224" s="92"/>
      <c r="HL224" s="92"/>
      <c r="HM224" s="92"/>
      <c r="HN224" s="92"/>
      <c r="HO224" s="92"/>
      <c r="HP224" s="92"/>
      <c r="HQ224" s="92"/>
      <c r="HR224" s="92"/>
      <c r="HS224" s="92"/>
      <c r="HT224" s="92"/>
      <c r="HU224" s="92"/>
      <c r="HV224" s="92"/>
      <c r="HW224" s="92"/>
      <c r="HX224" s="92"/>
      <c r="HY224" s="92"/>
      <c r="HZ224" s="92"/>
      <c r="IA224" s="92"/>
      <c r="IB224" s="92"/>
      <c r="IC224" s="92"/>
      <c r="ID224" s="92"/>
      <c r="IE224" s="92"/>
      <c r="IF224" s="92"/>
      <c r="IG224" s="92"/>
      <c r="IH224" s="92"/>
      <c r="II224" s="92"/>
      <c r="IJ224" s="92"/>
      <c r="IK224" s="92"/>
    </row>
    <row r="225" spans="1:245">
      <c r="A225" s="47">
        <v>223</v>
      </c>
      <c r="B225" s="47">
        <v>2</v>
      </c>
      <c r="C225" s="47"/>
      <c r="D225" s="47" t="s">
        <v>54</v>
      </c>
      <c r="E225" s="47">
        <v>0</v>
      </c>
      <c r="F225" s="47">
        <v>1</v>
      </c>
      <c r="G225" s="47">
        <v>1</v>
      </c>
      <c r="H225" s="47">
        <v>1</v>
      </c>
      <c r="I225" s="47" t="s">
        <v>72</v>
      </c>
      <c r="J225" s="47"/>
      <c r="K225" s="47"/>
      <c r="L225" s="48">
        <v>16</v>
      </c>
      <c r="M225" s="49">
        <v>15</v>
      </c>
      <c r="N225" s="49">
        <v>14</v>
      </c>
      <c r="O225" s="49">
        <v>15</v>
      </c>
      <c r="P225" s="49">
        <v>9</v>
      </c>
      <c r="Q225" s="49">
        <v>10</v>
      </c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50">
        <v>6</v>
      </c>
      <c r="AF225" s="50">
        <v>10</v>
      </c>
      <c r="AG225" s="51">
        <v>316.7</v>
      </c>
      <c r="AH225" s="52"/>
      <c r="AI225" s="49"/>
      <c r="AJ225" s="49"/>
      <c r="AK225" s="49"/>
      <c r="AL225" s="49"/>
      <c r="AM225" s="49"/>
      <c r="AN225" s="49"/>
      <c r="AO225" s="49"/>
      <c r="AP225" s="49">
        <v>62.02</v>
      </c>
      <c r="AQ225" s="49">
        <v>8.2799999999999994</v>
      </c>
      <c r="AR225" s="49"/>
      <c r="AS225" s="49"/>
      <c r="AT225" s="49"/>
      <c r="AU225" s="49">
        <v>22.64</v>
      </c>
      <c r="AV225" s="49">
        <v>26.75</v>
      </c>
      <c r="AW225" s="49">
        <v>108.98</v>
      </c>
      <c r="AX225" s="49"/>
      <c r="AY225" s="49"/>
      <c r="AZ225" s="49"/>
      <c r="BA225" s="49"/>
      <c r="BB225" s="49"/>
      <c r="BC225" s="49"/>
      <c r="BD225" s="49"/>
      <c r="BE225" s="48">
        <v>1</v>
      </c>
      <c r="BF225" s="49">
        <v>1</v>
      </c>
      <c r="BG225" s="49"/>
      <c r="BH225" s="49"/>
      <c r="BI225" s="49"/>
      <c r="BJ225" s="49"/>
      <c r="BK225" s="49"/>
      <c r="BL225" s="49">
        <v>1</v>
      </c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8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8"/>
      <c r="CZ225" s="52"/>
      <c r="DA225" s="49"/>
      <c r="DB225" s="49"/>
      <c r="DC225" s="49"/>
      <c r="DD225" s="49"/>
      <c r="DE225" s="49"/>
      <c r="DF225" s="49"/>
      <c r="DG225" s="49"/>
      <c r="DH225" s="49"/>
      <c r="DI225" s="49"/>
      <c r="DJ225" s="49"/>
      <c r="DK225" s="49"/>
      <c r="DL225" s="49">
        <v>1</v>
      </c>
      <c r="DM225" s="49"/>
      <c r="DN225" s="49">
        <v>1</v>
      </c>
      <c r="DO225" s="49"/>
      <c r="DP225" s="49"/>
      <c r="DQ225" s="49"/>
      <c r="DR225" s="49"/>
      <c r="DS225" s="49"/>
      <c r="DT225" s="49"/>
      <c r="DU225" s="49"/>
      <c r="DV225" s="48"/>
      <c r="DW225" s="49"/>
      <c r="DX225" s="49"/>
      <c r="DY225" s="49"/>
      <c r="DZ225" s="49"/>
      <c r="EA225" s="49"/>
      <c r="EB225" s="49"/>
      <c r="EC225" s="49"/>
      <c r="ED225" s="49"/>
      <c r="EE225" s="49"/>
      <c r="EF225" s="49"/>
      <c r="EG225" s="49"/>
      <c r="EH225" s="49"/>
      <c r="EI225" s="49"/>
      <c r="EJ225" s="49">
        <v>1</v>
      </c>
      <c r="EK225" s="49"/>
      <c r="EL225" s="49"/>
      <c r="EM225" s="49"/>
      <c r="EN225" s="49"/>
      <c r="EO225" s="49"/>
      <c r="EP225" s="49"/>
      <c r="EQ225" s="49"/>
      <c r="ER225" s="53"/>
      <c r="ES225" s="92"/>
      <c r="ET225" s="92"/>
      <c r="EU225" s="92"/>
      <c r="EV225" s="92"/>
      <c r="EW225" s="92"/>
      <c r="EX225" s="92"/>
      <c r="EY225" s="92"/>
      <c r="EZ225" s="92"/>
      <c r="FA225" s="92"/>
      <c r="FB225" s="92"/>
      <c r="FC225" s="92"/>
      <c r="FD225" s="92"/>
      <c r="FE225" s="92"/>
      <c r="FF225" s="92"/>
      <c r="FG225" s="92"/>
      <c r="FH225" s="92"/>
      <c r="FI225" s="92"/>
      <c r="FJ225" s="92"/>
      <c r="FK225" s="92"/>
      <c r="FL225" s="92"/>
      <c r="FM225" s="92"/>
      <c r="FN225" s="92"/>
      <c r="FO225" s="92"/>
      <c r="FP225" s="92"/>
      <c r="FQ225" s="92"/>
      <c r="FR225" s="92"/>
      <c r="FS225" s="92"/>
      <c r="FT225" s="92"/>
      <c r="FU225" s="92"/>
      <c r="FV225" s="92"/>
      <c r="FW225" s="92"/>
      <c r="FX225" s="92"/>
      <c r="FY225" s="92"/>
      <c r="FZ225" s="92"/>
      <c r="GA225" s="92"/>
      <c r="GB225" s="92"/>
      <c r="GC225" s="92"/>
      <c r="GD225" s="92"/>
      <c r="GE225" s="92"/>
      <c r="GF225" s="92"/>
      <c r="GG225" s="92"/>
      <c r="GH225" s="92"/>
      <c r="GI225" s="92"/>
      <c r="GJ225" s="92"/>
      <c r="GK225" s="92"/>
      <c r="GL225" s="92"/>
      <c r="GM225" s="92"/>
      <c r="GN225" s="92"/>
      <c r="GO225" s="92"/>
      <c r="GP225" s="92"/>
      <c r="GQ225" s="92"/>
      <c r="GR225" s="92"/>
      <c r="GS225" s="92"/>
      <c r="GT225" s="92"/>
      <c r="GU225" s="92"/>
      <c r="GV225" s="92"/>
      <c r="GW225" s="92"/>
      <c r="GX225" s="92"/>
      <c r="GY225" s="92"/>
      <c r="GZ225" s="92"/>
      <c r="HA225" s="92"/>
      <c r="HB225" s="92"/>
      <c r="HC225" s="92"/>
      <c r="HD225" s="92"/>
      <c r="HE225" s="92"/>
      <c r="HF225" s="92"/>
      <c r="HG225" s="92"/>
      <c r="HH225" s="92"/>
      <c r="HI225" s="92"/>
      <c r="HJ225" s="92"/>
      <c r="HK225" s="92"/>
      <c r="HL225" s="92"/>
      <c r="HM225" s="92"/>
      <c r="HN225" s="92"/>
      <c r="HO225" s="92"/>
      <c r="HP225" s="92"/>
      <c r="HQ225" s="92"/>
      <c r="HR225" s="92"/>
      <c r="HS225" s="92"/>
      <c r="HT225" s="92"/>
      <c r="HU225" s="92"/>
      <c r="HV225" s="92"/>
      <c r="HW225" s="92"/>
      <c r="HX225" s="92"/>
      <c r="HY225" s="92"/>
      <c r="HZ225" s="92"/>
      <c r="IA225" s="92"/>
      <c r="IB225" s="92"/>
      <c r="IC225" s="92"/>
      <c r="ID225" s="92"/>
      <c r="IE225" s="92"/>
      <c r="IF225" s="92"/>
      <c r="IG225" s="92"/>
      <c r="IH225" s="92"/>
      <c r="II225" s="92"/>
      <c r="IJ225" s="92"/>
      <c r="IK225" s="92"/>
    </row>
    <row r="226" spans="1:245">
      <c r="A226" s="61">
        <v>224</v>
      </c>
      <c r="B226" s="61">
        <v>2</v>
      </c>
      <c r="C226" s="61"/>
      <c r="D226" s="61" t="s">
        <v>52</v>
      </c>
      <c r="E226" s="61">
        <v>1</v>
      </c>
      <c r="F226" s="61">
        <v>0</v>
      </c>
      <c r="G226" s="61">
        <v>1</v>
      </c>
      <c r="H226" s="61">
        <v>1</v>
      </c>
      <c r="I226" s="61" t="s">
        <v>82</v>
      </c>
      <c r="J226" s="61"/>
      <c r="K226" s="61"/>
      <c r="L226" s="62">
        <v>12</v>
      </c>
      <c r="M226" s="63">
        <v>11</v>
      </c>
      <c r="N226" s="63">
        <v>14</v>
      </c>
      <c r="O226" s="63">
        <v>15</v>
      </c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4">
        <v>4</v>
      </c>
      <c r="AF226" s="64">
        <v>15</v>
      </c>
      <c r="AG226" s="65">
        <v>130.80000000000001</v>
      </c>
      <c r="AH226" s="66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>
        <v>28.8</v>
      </c>
      <c r="AS226" s="63">
        <v>7.82</v>
      </c>
      <c r="AT226" s="63"/>
      <c r="AU226" s="63">
        <v>6.27</v>
      </c>
      <c r="AV226" s="63">
        <v>8.16</v>
      </c>
      <c r="AW226" s="63"/>
      <c r="AX226" s="63"/>
      <c r="AY226" s="63"/>
      <c r="AZ226" s="63"/>
      <c r="BA226" s="63"/>
      <c r="BB226" s="63"/>
      <c r="BC226" s="63"/>
      <c r="BD226" s="63"/>
      <c r="BE226" s="62"/>
      <c r="BF226" s="63"/>
      <c r="BG226" s="63">
        <v>1</v>
      </c>
      <c r="BH226" s="63"/>
      <c r="BI226" s="63"/>
      <c r="BJ226" s="63"/>
      <c r="BK226" s="63"/>
      <c r="BL226" s="63"/>
      <c r="BM226" s="63"/>
      <c r="BN226" s="63">
        <v>1</v>
      </c>
      <c r="BO226" s="63"/>
      <c r="BP226" s="63"/>
      <c r="BQ226" s="63"/>
      <c r="BR226" s="63"/>
      <c r="BS226" s="63"/>
      <c r="BT226" s="63"/>
      <c r="BU226" s="63">
        <v>1</v>
      </c>
      <c r="BV226" s="63"/>
      <c r="BW226" s="63"/>
      <c r="BX226" s="63"/>
      <c r="BY226" s="63"/>
      <c r="BZ226" s="63"/>
      <c r="CA226" s="63"/>
      <c r="CB226" s="62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2"/>
      <c r="CZ226" s="66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2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7"/>
      <c r="ES226" s="92"/>
      <c r="ET226" s="92"/>
      <c r="EU226" s="92"/>
      <c r="EV226" s="92"/>
      <c r="EW226" s="92"/>
      <c r="EX226" s="92"/>
      <c r="EY226" s="92"/>
      <c r="EZ226" s="92"/>
      <c r="FA226" s="92"/>
      <c r="FB226" s="92"/>
      <c r="FC226" s="92"/>
      <c r="FD226" s="92"/>
      <c r="FE226" s="92"/>
      <c r="FF226" s="92"/>
      <c r="FG226" s="92"/>
      <c r="FH226" s="92"/>
      <c r="FI226" s="92"/>
      <c r="FJ226" s="92"/>
      <c r="FK226" s="92"/>
      <c r="FL226" s="92"/>
      <c r="FM226" s="92"/>
      <c r="FN226" s="92"/>
      <c r="FO226" s="92"/>
      <c r="FP226" s="92"/>
      <c r="FQ226" s="92"/>
      <c r="FR226" s="92"/>
      <c r="FS226" s="92"/>
      <c r="FT226" s="92"/>
      <c r="FU226" s="92"/>
      <c r="FV226" s="92"/>
      <c r="FW226" s="92"/>
      <c r="FX226" s="92"/>
      <c r="FY226" s="92"/>
      <c r="FZ226" s="92"/>
      <c r="GA226" s="92"/>
      <c r="GB226" s="92"/>
      <c r="GC226" s="92"/>
      <c r="GD226" s="92"/>
      <c r="GE226" s="92"/>
      <c r="GF226" s="92"/>
      <c r="GG226" s="92"/>
      <c r="GH226" s="92"/>
      <c r="GI226" s="92"/>
      <c r="GJ226" s="92"/>
      <c r="GK226" s="92"/>
      <c r="GL226" s="92"/>
      <c r="GM226" s="92"/>
      <c r="GN226" s="92"/>
      <c r="GO226" s="92"/>
      <c r="GP226" s="92"/>
      <c r="GQ226" s="92"/>
      <c r="GR226" s="92"/>
      <c r="GS226" s="92"/>
      <c r="GT226" s="92"/>
      <c r="GU226" s="92"/>
      <c r="GV226" s="92"/>
      <c r="GW226" s="92"/>
      <c r="GX226" s="92"/>
      <c r="GY226" s="92"/>
      <c r="GZ226" s="92"/>
      <c r="HA226" s="92"/>
      <c r="HB226" s="92"/>
      <c r="HC226" s="92"/>
      <c r="HD226" s="92"/>
      <c r="HE226" s="92"/>
      <c r="HF226" s="92"/>
      <c r="HG226" s="92"/>
      <c r="HH226" s="92"/>
      <c r="HI226" s="92"/>
      <c r="HJ226" s="92"/>
      <c r="HK226" s="92"/>
      <c r="HL226" s="92"/>
      <c r="HM226" s="92"/>
      <c r="HN226" s="92"/>
      <c r="HO226" s="92"/>
      <c r="HP226" s="92"/>
      <c r="HQ226" s="92"/>
      <c r="HR226" s="92"/>
      <c r="HS226" s="92"/>
      <c r="HT226" s="92"/>
      <c r="HU226" s="92"/>
      <c r="HV226" s="92"/>
      <c r="HW226" s="92"/>
      <c r="HX226" s="92"/>
      <c r="HY226" s="92"/>
      <c r="HZ226" s="92"/>
      <c r="IA226" s="92"/>
      <c r="IB226" s="92"/>
      <c r="IC226" s="92"/>
      <c r="ID226" s="92"/>
      <c r="IE226" s="92"/>
      <c r="IF226" s="92"/>
      <c r="IG226" s="92"/>
      <c r="IH226" s="92"/>
      <c r="II226" s="92"/>
      <c r="IJ226" s="92"/>
      <c r="IK226" s="92"/>
    </row>
    <row r="227" spans="1:245">
      <c r="A227" s="6">
        <v>225</v>
      </c>
      <c r="B227" s="6">
        <v>2</v>
      </c>
      <c r="C227" s="6"/>
      <c r="D227" s="6" t="s">
        <v>54</v>
      </c>
      <c r="E227" s="6">
        <v>0</v>
      </c>
      <c r="F227" s="6">
        <v>1</v>
      </c>
      <c r="G227" s="6">
        <v>1</v>
      </c>
      <c r="H227" s="6"/>
      <c r="I227" s="6"/>
      <c r="J227" s="6"/>
      <c r="K227" s="6"/>
      <c r="L227" s="8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23">
        <v>0</v>
      </c>
      <c r="AF227" s="23"/>
      <c r="AG227" s="10">
        <v>40.549999999999997</v>
      </c>
      <c r="AH227" s="11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8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>
        <v>1</v>
      </c>
      <c r="BT227" s="9"/>
      <c r="BU227" s="9"/>
      <c r="BV227" s="9">
        <v>1</v>
      </c>
      <c r="BW227" s="9"/>
      <c r="BX227" s="9"/>
      <c r="BY227" s="9"/>
      <c r="BZ227" s="9"/>
      <c r="CA227" s="9"/>
      <c r="CB227" s="8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8"/>
      <c r="CZ227" s="11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8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12"/>
      <c r="ES227" s="92"/>
      <c r="ET227" s="92"/>
      <c r="EU227" s="92"/>
      <c r="EV227" s="92"/>
      <c r="EW227" s="92"/>
      <c r="EX227" s="92"/>
      <c r="EY227" s="92"/>
      <c r="EZ227" s="92"/>
      <c r="FA227" s="92"/>
      <c r="FB227" s="92"/>
      <c r="FC227" s="92"/>
      <c r="FD227" s="92"/>
      <c r="FE227" s="92"/>
      <c r="FF227" s="92"/>
      <c r="FG227" s="92"/>
      <c r="FH227" s="92"/>
      <c r="FI227" s="92"/>
      <c r="FJ227" s="92"/>
      <c r="FK227" s="92"/>
      <c r="FL227" s="92"/>
      <c r="FM227" s="92"/>
      <c r="FN227" s="92"/>
      <c r="FO227" s="92"/>
      <c r="FP227" s="92"/>
      <c r="FQ227" s="92"/>
      <c r="FR227" s="92"/>
      <c r="FS227" s="92"/>
      <c r="FT227" s="92"/>
      <c r="FU227" s="92"/>
      <c r="FV227" s="92"/>
      <c r="FW227" s="92"/>
      <c r="FX227" s="92"/>
      <c r="FY227" s="92"/>
      <c r="FZ227" s="92"/>
      <c r="GA227" s="92"/>
      <c r="GB227" s="92"/>
      <c r="GC227" s="92"/>
      <c r="GD227" s="92"/>
      <c r="GE227" s="92"/>
      <c r="GF227" s="92"/>
      <c r="GG227" s="92"/>
      <c r="GH227" s="92"/>
      <c r="GI227" s="92"/>
      <c r="GJ227" s="92"/>
      <c r="GK227" s="92"/>
      <c r="GL227" s="92"/>
      <c r="GM227" s="92"/>
      <c r="GN227" s="92"/>
      <c r="GO227" s="92"/>
      <c r="GP227" s="92"/>
      <c r="GQ227" s="92"/>
      <c r="GR227" s="92"/>
      <c r="GS227" s="92"/>
      <c r="GT227" s="92"/>
      <c r="GU227" s="92"/>
      <c r="GV227" s="92"/>
      <c r="GW227" s="92"/>
      <c r="GX227" s="92"/>
      <c r="GY227" s="92"/>
      <c r="GZ227" s="92"/>
      <c r="HA227" s="92"/>
      <c r="HB227" s="92"/>
      <c r="HC227" s="92"/>
      <c r="HD227" s="92"/>
      <c r="HE227" s="92"/>
      <c r="HF227" s="92"/>
      <c r="HG227" s="92"/>
      <c r="HH227" s="92"/>
      <c r="HI227" s="92"/>
      <c r="HJ227" s="92"/>
      <c r="HK227" s="92"/>
      <c r="HL227" s="92"/>
      <c r="HM227" s="92"/>
      <c r="HN227" s="92"/>
      <c r="HO227" s="92"/>
      <c r="HP227" s="92"/>
      <c r="HQ227" s="92"/>
      <c r="HR227" s="92"/>
      <c r="HS227" s="92"/>
      <c r="HT227" s="92"/>
      <c r="HU227" s="92"/>
      <c r="HV227" s="92"/>
      <c r="HW227" s="92"/>
      <c r="HX227" s="92"/>
      <c r="HY227" s="92"/>
      <c r="HZ227" s="92"/>
      <c r="IA227" s="92"/>
      <c r="IB227" s="92"/>
      <c r="IC227" s="92"/>
      <c r="ID227" s="92"/>
      <c r="IE227" s="92"/>
      <c r="IF227" s="92"/>
      <c r="IG227" s="92"/>
      <c r="IH227" s="92"/>
      <c r="II227" s="92"/>
      <c r="IJ227" s="92"/>
      <c r="IK227" s="92"/>
    </row>
    <row r="228" spans="1:245">
      <c r="A228" s="4">
        <v>226</v>
      </c>
      <c r="B228" s="4">
        <v>1</v>
      </c>
      <c r="C228" s="4"/>
      <c r="D228" s="4" t="s">
        <v>54</v>
      </c>
      <c r="E228" s="4">
        <v>1</v>
      </c>
      <c r="F228" s="4">
        <v>0</v>
      </c>
      <c r="G228" s="4">
        <v>1</v>
      </c>
      <c r="H228" s="4">
        <v>0</v>
      </c>
      <c r="I228" s="4"/>
      <c r="J228" s="4"/>
      <c r="K228" s="4"/>
      <c r="L228" s="1">
        <v>5</v>
      </c>
      <c r="M228">
        <v>4</v>
      </c>
      <c r="N228">
        <v>1</v>
      </c>
      <c r="O228">
        <v>2</v>
      </c>
      <c r="P228">
        <v>3</v>
      </c>
      <c r="Q228">
        <v>7</v>
      </c>
      <c r="R228">
        <v>11</v>
      </c>
      <c r="S228">
        <v>11</v>
      </c>
      <c r="T228">
        <v>8</v>
      </c>
      <c r="U228">
        <v>10</v>
      </c>
      <c r="V228">
        <v>12</v>
      </c>
      <c r="W228">
        <v>17</v>
      </c>
      <c r="X228">
        <v>13</v>
      </c>
      <c r="Y228">
        <v>15</v>
      </c>
      <c r="Z228">
        <v>18</v>
      </c>
      <c r="AA228">
        <v>19</v>
      </c>
      <c r="AB228">
        <v>16</v>
      </c>
      <c r="AE228" s="22">
        <v>17</v>
      </c>
      <c r="AF228" s="22">
        <v>16</v>
      </c>
      <c r="AG228" s="5">
        <v>669.6</v>
      </c>
      <c r="AH228" s="2">
        <v>33.630000000000003</v>
      </c>
      <c r="AI228">
        <v>95.93</v>
      </c>
      <c r="AJ228">
        <v>12.75</v>
      </c>
      <c r="AK228">
        <v>8.25</v>
      </c>
      <c r="AL228">
        <v>25.17</v>
      </c>
      <c r="AN228">
        <v>31.49</v>
      </c>
      <c r="AO228">
        <v>22.4</v>
      </c>
      <c r="AQ228">
        <v>22.43</v>
      </c>
      <c r="AR228">
        <v>54.62</v>
      </c>
      <c r="AS228">
        <v>25.06</v>
      </c>
      <c r="AT228">
        <v>18.91</v>
      </c>
      <c r="AV228">
        <v>50.96</v>
      </c>
      <c r="AW228">
        <v>30.9</v>
      </c>
      <c r="AX228">
        <v>33.770000000000003</v>
      </c>
      <c r="AY228">
        <v>64.98</v>
      </c>
      <c r="AZ228">
        <v>10.119999999999999</v>
      </c>
      <c r="BE228" s="1"/>
      <c r="BR228">
        <v>1</v>
      </c>
      <c r="BX228">
        <v>1</v>
      </c>
      <c r="CA228">
        <v>1</v>
      </c>
      <c r="CB228" s="1"/>
      <c r="CY228" s="1"/>
      <c r="CZ228" s="2"/>
      <c r="DV228" s="1"/>
      <c r="EF228">
        <v>1</v>
      </c>
      <c r="ER228" s="3"/>
      <c r="ES228" s="73">
        <v>226</v>
      </c>
      <c r="ET228" s="74" t="s">
        <v>188</v>
      </c>
      <c r="EU228" s="75" t="s">
        <v>189</v>
      </c>
      <c r="EV228" s="76" t="s">
        <v>252</v>
      </c>
      <c r="EW228" s="77" t="s">
        <v>213</v>
      </c>
      <c r="EX228" s="74" t="s">
        <v>192</v>
      </c>
      <c r="EY228" s="78" t="s">
        <v>193</v>
      </c>
      <c r="EZ228" s="78">
        <v>1</v>
      </c>
      <c r="FA228" s="82">
        <v>1</v>
      </c>
      <c r="FB228" s="82"/>
      <c r="FC228" s="82"/>
      <c r="FD228" s="82"/>
      <c r="FE228" s="82"/>
      <c r="FF228" s="82"/>
      <c r="FG228" s="82"/>
      <c r="FH228" s="82"/>
      <c r="FI228" s="82"/>
      <c r="FJ228" s="82"/>
      <c r="FK228" s="77" t="s">
        <v>194</v>
      </c>
      <c r="FL228" s="77"/>
      <c r="FM228" s="79" t="s">
        <v>199</v>
      </c>
      <c r="FN228" s="79"/>
      <c r="FO228" s="79"/>
      <c r="FP228" s="78">
        <v>1</v>
      </c>
      <c r="FQ228" s="78"/>
      <c r="FR228" s="78"/>
      <c r="FS228" s="78"/>
      <c r="FT228" s="78">
        <v>1</v>
      </c>
      <c r="FU228" s="78"/>
      <c r="FV228" s="78"/>
      <c r="FW228" s="78"/>
      <c r="FX228" s="78"/>
      <c r="FY228" s="78"/>
      <c r="FZ228" s="78"/>
      <c r="GA228" s="78">
        <v>1</v>
      </c>
      <c r="GB228" s="78"/>
      <c r="GC228" s="78">
        <v>1</v>
      </c>
      <c r="GD228" s="78"/>
      <c r="GE228" s="78"/>
      <c r="GF228" s="78"/>
      <c r="GG228" s="78"/>
      <c r="GH228" s="78"/>
      <c r="GI228" s="78"/>
      <c r="GJ228" s="78"/>
      <c r="GK228" s="78"/>
      <c r="GL228" s="78"/>
      <c r="GM228" s="83"/>
      <c r="GN228" s="83"/>
      <c r="GO228" s="83"/>
      <c r="GP228" s="83"/>
      <c r="GQ228" s="83"/>
      <c r="GR228" s="83"/>
      <c r="GS228" s="83"/>
      <c r="GT228" s="83"/>
      <c r="GU228" s="83"/>
      <c r="GV228" s="83"/>
      <c r="GW228" s="83"/>
      <c r="GX228" s="83"/>
      <c r="GY228" s="83">
        <v>1</v>
      </c>
      <c r="GZ228" s="83"/>
      <c r="HA228" s="83"/>
      <c r="HB228" s="83"/>
      <c r="HC228" s="83">
        <v>1</v>
      </c>
      <c r="HD228" s="83"/>
      <c r="HE228" s="83"/>
      <c r="HF228" s="83"/>
      <c r="HG228" s="83"/>
      <c r="HH228" s="83"/>
      <c r="HI228" s="83"/>
      <c r="HJ228" s="76" t="s">
        <v>196</v>
      </c>
      <c r="HK228" s="76" t="s">
        <v>194</v>
      </c>
      <c r="HL228" s="76" t="s">
        <v>196</v>
      </c>
      <c r="HM228" s="76"/>
      <c r="HN228" s="76"/>
      <c r="HO228" s="76"/>
      <c r="HP228" s="75" t="s">
        <v>199</v>
      </c>
      <c r="HQ228" s="75"/>
      <c r="HR228" s="75" t="s">
        <v>200</v>
      </c>
      <c r="HS228" s="75"/>
      <c r="HT228" s="80">
        <v>14</v>
      </c>
      <c r="HU228" s="80">
        <v>1</v>
      </c>
      <c r="HV228" s="80"/>
      <c r="HW228" s="80"/>
      <c r="HX228" s="80">
        <v>1</v>
      </c>
      <c r="HY228" s="80"/>
      <c r="HZ228" s="80"/>
      <c r="IA228" s="80">
        <v>1</v>
      </c>
      <c r="IB228" s="80"/>
      <c r="IC228" s="80">
        <v>1</v>
      </c>
      <c r="ID228" s="80">
        <v>1</v>
      </c>
      <c r="IE228" s="80"/>
      <c r="IF228" s="80"/>
      <c r="IG228" s="80">
        <v>1</v>
      </c>
      <c r="IH228" s="80"/>
      <c r="II228" s="80"/>
      <c r="IJ228" s="81" t="s">
        <v>201</v>
      </c>
      <c r="IK228" s="81" t="s">
        <v>199</v>
      </c>
    </row>
    <row r="229" spans="1:245">
      <c r="A229" s="4">
        <v>227</v>
      </c>
      <c r="B229" s="4">
        <v>2</v>
      </c>
      <c r="C229" s="4"/>
      <c r="D229" s="4" t="s">
        <v>52</v>
      </c>
      <c r="E229" s="4">
        <v>0</v>
      </c>
      <c r="F229" s="4">
        <v>1</v>
      </c>
      <c r="G229" s="4">
        <v>1</v>
      </c>
      <c r="H229" s="4">
        <v>0</v>
      </c>
      <c r="I229" s="4"/>
      <c r="J229" s="4"/>
      <c r="K229" s="4"/>
      <c r="L229" s="1">
        <v>15</v>
      </c>
      <c r="M229">
        <v>10</v>
      </c>
      <c r="N229">
        <v>12</v>
      </c>
      <c r="O229">
        <v>11</v>
      </c>
      <c r="P229">
        <v>7</v>
      </c>
      <c r="AE229" s="22">
        <v>5</v>
      </c>
      <c r="AF229" s="22">
        <v>7</v>
      </c>
      <c r="AG229" s="5">
        <v>195.5</v>
      </c>
      <c r="AH229" s="2"/>
      <c r="AN229">
        <v>14.44</v>
      </c>
      <c r="AQ229">
        <v>53.98</v>
      </c>
      <c r="AR229">
        <v>41.32</v>
      </c>
      <c r="AS229">
        <v>15.57</v>
      </c>
      <c r="AV229">
        <v>6.01</v>
      </c>
      <c r="BE229" s="1"/>
      <c r="BQ229">
        <v>1</v>
      </c>
      <c r="BR229">
        <v>1</v>
      </c>
      <c r="BV229">
        <v>1</v>
      </c>
      <c r="CB229" s="1"/>
      <c r="CY229" s="1"/>
      <c r="CZ229" s="2"/>
      <c r="DJ229">
        <v>1</v>
      </c>
      <c r="DV229" s="1"/>
      <c r="ER229" s="3"/>
      <c r="ES229" s="73">
        <v>227</v>
      </c>
      <c r="ET229" s="74" t="s">
        <v>188</v>
      </c>
      <c r="EU229" s="75" t="s">
        <v>211</v>
      </c>
      <c r="EV229" s="76" t="s">
        <v>222</v>
      </c>
      <c r="EW229" s="77" t="s">
        <v>249</v>
      </c>
      <c r="EX229" s="74" t="s">
        <v>206</v>
      </c>
      <c r="EY229" s="78" t="s">
        <v>207</v>
      </c>
      <c r="EZ229" s="78">
        <v>2</v>
      </c>
      <c r="FA229" s="82">
        <v>1</v>
      </c>
      <c r="FB229" s="82"/>
      <c r="FC229" s="82"/>
      <c r="FD229" s="82"/>
      <c r="FE229" s="82"/>
      <c r="FF229" s="82"/>
      <c r="FG229" s="82"/>
      <c r="FH229" s="82"/>
      <c r="FI229" s="82"/>
      <c r="FJ229" s="82"/>
      <c r="FK229" s="77" t="s">
        <v>194</v>
      </c>
      <c r="FL229" s="77"/>
      <c r="FM229" s="79" t="s">
        <v>199</v>
      </c>
      <c r="FN229" s="79"/>
      <c r="FO229" s="79"/>
      <c r="FP229" s="78"/>
      <c r="FQ229" s="78"/>
      <c r="FR229" s="78"/>
      <c r="FS229" s="78"/>
      <c r="FT229" s="78"/>
      <c r="FU229" s="78"/>
      <c r="FV229" s="78"/>
      <c r="FW229" s="78">
        <v>1</v>
      </c>
      <c r="FX229" s="78"/>
      <c r="FY229" s="78"/>
      <c r="FZ229" s="78"/>
      <c r="GA229" s="78"/>
      <c r="GB229" s="78"/>
      <c r="GC229" s="78"/>
      <c r="GD229" s="78"/>
      <c r="GE229" s="78"/>
      <c r="GF229" s="78"/>
      <c r="GG229" s="78"/>
      <c r="GH229" s="78"/>
      <c r="GI229" s="78"/>
      <c r="GJ229" s="78"/>
      <c r="GK229" s="78"/>
      <c r="GL229" s="78"/>
      <c r="GM229" s="83"/>
      <c r="GN229" s="83"/>
      <c r="GO229" s="83"/>
      <c r="GP229" s="83"/>
      <c r="GQ229" s="83"/>
      <c r="GR229" s="83"/>
      <c r="GS229" s="83">
        <v>1</v>
      </c>
      <c r="GT229" s="83"/>
      <c r="GU229" s="83"/>
      <c r="GV229" s="83"/>
      <c r="GW229" s="83"/>
      <c r="GX229" s="83"/>
      <c r="GY229" s="83"/>
      <c r="GZ229" s="83"/>
      <c r="HA229" s="83"/>
      <c r="HB229" s="83"/>
      <c r="HC229" s="83"/>
      <c r="HD229" s="83"/>
      <c r="HE229" s="83"/>
      <c r="HF229" s="83"/>
      <c r="HG229" s="83"/>
      <c r="HH229" s="83"/>
      <c r="HI229" s="83"/>
      <c r="HJ229" s="76" t="s">
        <v>196</v>
      </c>
      <c r="HK229" s="76" t="s">
        <v>194</v>
      </c>
      <c r="HL229" s="76" t="s">
        <v>196</v>
      </c>
      <c r="HM229" s="76" t="s">
        <v>369</v>
      </c>
      <c r="HN229" s="76" t="s">
        <v>370</v>
      </c>
      <c r="HO229" s="76"/>
      <c r="HP229" s="75" t="s">
        <v>199</v>
      </c>
      <c r="HQ229" s="75"/>
      <c r="HR229" s="75" t="s">
        <v>200</v>
      </c>
      <c r="HS229" s="75"/>
      <c r="HT229" s="80">
        <v>8</v>
      </c>
      <c r="HU229" s="80">
        <v>1</v>
      </c>
      <c r="HV229" s="80"/>
      <c r="HW229" s="80">
        <v>1</v>
      </c>
      <c r="HX229" s="80">
        <v>1</v>
      </c>
      <c r="HY229" s="80"/>
      <c r="HZ229" s="80"/>
      <c r="IA229" s="80"/>
      <c r="IB229" s="80"/>
      <c r="IC229" s="80"/>
      <c r="ID229" s="80"/>
      <c r="IE229" s="80"/>
      <c r="IF229" s="80"/>
      <c r="IG229" s="80"/>
      <c r="IH229" s="80"/>
      <c r="II229" s="80"/>
      <c r="IJ229" s="81" t="s">
        <v>201</v>
      </c>
      <c r="IK229" s="81" t="s">
        <v>199</v>
      </c>
    </row>
    <row r="230" spans="1:245">
      <c r="A230" s="6">
        <v>228</v>
      </c>
      <c r="B230" s="6">
        <v>1</v>
      </c>
      <c r="C230" s="6"/>
      <c r="D230" s="6" t="s">
        <v>54</v>
      </c>
      <c r="E230" s="6">
        <v>1</v>
      </c>
      <c r="F230" s="6">
        <v>0</v>
      </c>
      <c r="G230" s="6">
        <v>1</v>
      </c>
      <c r="H230" s="6"/>
      <c r="I230" s="6"/>
      <c r="J230" s="6"/>
      <c r="K230" s="6"/>
      <c r="L230" s="8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23">
        <v>0</v>
      </c>
      <c r="AF230" s="23"/>
      <c r="AG230" s="10">
        <v>29.7</v>
      </c>
      <c r="AH230" s="11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8"/>
      <c r="BF230" s="9"/>
      <c r="BG230" s="9"/>
      <c r="BH230" s="9"/>
      <c r="BI230" s="9"/>
      <c r="BJ230" s="9"/>
      <c r="BK230" s="9"/>
      <c r="BL230" s="9"/>
      <c r="BM230" s="9"/>
      <c r="BN230" s="9"/>
      <c r="BO230" s="9">
        <v>1</v>
      </c>
      <c r="BP230" s="9">
        <v>1</v>
      </c>
      <c r="BQ230" s="9"/>
      <c r="BR230" s="9"/>
      <c r="BS230" s="9"/>
      <c r="BT230" s="9"/>
      <c r="BU230" s="9"/>
      <c r="BV230" s="9"/>
      <c r="BW230" s="9">
        <v>1</v>
      </c>
      <c r="BX230" s="9"/>
      <c r="BY230" s="9"/>
      <c r="BZ230" s="9"/>
      <c r="CA230" s="9"/>
      <c r="CB230" s="8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8"/>
      <c r="CZ230" s="11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8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12"/>
      <c r="ES230" s="92"/>
      <c r="ET230" s="92"/>
      <c r="EU230" s="92"/>
      <c r="EV230" s="92"/>
      <c r="EW230" s="92"/>
      <c r="EX230" s="92"/>
      <c r="EY230" s="92"/>
      <c r="EZ230" s="92"/>
      <c r="FA230" s="92"/>
      <c r="FB230" s="92"/>
      <c r="FC230" s="92"/>
      <c r="FD230" s="92"/>
      <c r="FE230" s="92"/>
      <c r="FF230" s="92"/>
      <c r="FG230" s="92"/>
      <c r="FH230" s="92"/>
      <c r="FI230" s="92"/>
      <c r="FJ230" s="92"/>
      <c r="FK230" s="92"/>
      <c r="FL230" s="92"/>
      <c r="FM230" s="92"/>
      <c r="FN230" s="92"/>
      <c r="FO230" s="92"/>
      <c r="FP230" s="92"/>
      <c r="FQ230" s="92"/>
      <c r="FR230" s="92"/>
      <c r="FS230" s="92"/>
      <c r="FT230" s="92"/>
      <c r="FU230" s="92"/>
      <c r="FV230" s="92"/>
      <c r="FW230" s="92"/>
      <c r="FX230" s="92"/>
      <c r="FY230" s="92"/>
      <c r="FZ230" s="92"/>
      <c r="GA230" s="92"/>
      <c r="GB230" s="92"/>
      <c r="GC230" s="92"/>
      <c r="GD230" s="92"/>
      <c r="GE230" s="92"/>
      <c r="GF230" s="92"/>
      <c r="GG230" s="92"/>
      <c r="GH230" s="92"/>
      <c r="GI230" s="92"/>
      <c r="GJ230" s="92"/>
      <c r="GK230" s="92"/>
      <c r="GL230" s="92"/>
      <c r="GM230" s="92"/>
      <c r="GN230" s="92"/>
      <c r="GO230" s="92"/>
      <c r="GP230" s="92"/>
      <c r="GQ230" s="92"/>
      <c r="GR230" s="92"/>
      <c r="GS230" s="92"/>
      <c r="GT230" s="92"/>
      <c r="GU230" s="92"/>
      <c r="GV230" s="92"/>
      <c r="GW230" s="92"/>
      <c r="GX230" s="92"/>
      <c r="GY230" s="92"/>
      <c r="GZ230" s="92"/>
      <c r="HA230" s="92"/>
      <c r="HB230" s="92"/>
      <c r="HC230" s="92"/>
      <c r="HD230" s="92"/>
      <c r="HE230" s="92"/>
      <c r="HF230" s="92"/>
      <c r="HG230" s="92"/>
      <c r="HH230" s="92"/>
      <c r="HI230" s="92"/>
      <c r="HJ230" s="92"/>
      <c r="HK230" s="92"/>
      <c r="HL230" s="92"/>
      <c r="HM230" s="92"/>
      <c r="HN230" s="92"/>
      <c r="HO230" s="92"/>
      <c r="HP230" s="92"/>
      <c r="HQ230" s="92"/>
      <c r="HR230" s="92"/>
      <c r="HS230" s="92"/>
      <c r="HT230" s="92"/>
      <c r="HU230" s="92"/>
      <c r="HV230" s="92"/>
      <c r="HW230" s="92"/>
      <c r="HX230" s="92"/>
      <c r="HY230" s="92"/>
      <c r="HZ230" s="92"/>
      <c r="IA230" s="92"/>
      <c r="IB230" s="92"/>
      <c r="IC230" s="92"/>
      <c r="ID230" s="92"/>
      <c r="IE230" s="92"/>
      <c r="IF230" s="92"/>
      <c r="IG230" s="92"/>
      <c r="IH230" s="92"/>
      <c r="II230" s="92"/>
      <c r="IJ230" s="92"/>
      <c r="IK230" s="92"/>
    </row>
    <row r="231" spans="1:245">
      <c r="A231" s="24">
        <v>229</v>
      </c>
      <c r="B231" s="24">
        <v>2</v>
      </c>
      <c r="C231" s="24"/>
      <c r="D231" s="24" t="s">
        <v>52</v>
      </c>
      <c r="E231" s="24">
        <v>0</v>
      </c>
      <c r="F231" s="24">
        <v>0</v>
      </c>
      <c r="G231" s="24">
        <v>0</v>
      </c>
      <c r="H231" s="24"/>
      <c r="I231" s="24"/>
      <c r="J231" s="24"/>
      <c r="K231" s="24"/>
      <c r="L231" s="25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7">
        <v>0</v>
      </c>
      <c r="AF231" s="27"/>
      <c r="AG231" s="28">
        <v>22.2</v>
      </c>
      <c r="AH231" s="29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5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>
        <v>1</v>
      </c>
      <c r="BU231" s="26"/>
      <c r="BV231" s="26"/>
      <c r="BW231" s="26">
        <v>1</v>
      </c>
      <c r="BX231" s="26"/>
      <c r="BY231" s="26"/>
      <c r="BZ231" s="26"/>
      <c r="CA231" s="26"/>
      <c r="CB231" s="25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5"/>
      <c r="CZ231" s="29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5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30"/>
      <c r="ES231" s="92"/>
      <c r="ET231" s="92"/>
      <c r="EU231" s="92"/>
      <c r="EV231" s="92"/>
      <c r="EW231" s="92"/>
      <c r="EX231" s="92"/>
      <c r="EY231" s="92"/>
      <c r="EZ231" s="92"/>
      <c r="FA231" s="92"/>
      <c r="FB231" s="92"/>
      <c r="FC231" s="92"/>
      <c r="FD231" s="92"/>
      <c r="FE231" s="92"/>
      <c r="FF231" s="92"/>
      <c r="FG231" s="92"/>
      <c r="FH231" s="92"/>
      <c r="FI231" s="92"/>
      <c r="FJ231" s="92"/>
      <c r="FK231" s="92"/>
      <c r="FL231" s="92"/>
      <c r="FM231" s="92"/>
      <c r="FN231" s="92"/>
      <c r="FO231" s="92"/>
      <c r="FP231" s="92"/>
      <c r="FQ231" s="92"/>
      <c r="FR231" s="92"/>
      <c r="FS231" s="92"/>
      <c r="FT231" s="92"/>
      <c r="FU231" s="92"/>
      <c r="FV231" s="92"/>
      <c r="FW231" s="92"/>
      <c r="FX231" s="92"/>
      <c r="FY231" s="92"/>
      <c r="FZ231" s="92"/>
      <c r="GA231" s="92"/>
      <c r="GB231" s="92"/>
      <c r="GC231" s="92"/>
      <c r="GD231" s="92"/>
      <c r="GE231" s="92"/>
      <c r="GF231" s="92"/>
      <c r="GG231" s="92"/>
      <c r="GH231" s="92"/>
      <c r="GI231" s="92"/>
      <c r="GJ231" s="92"/>
      <c r="GK231" s="92"/>
      <c r="GL231" s="92"/>
      <c r="GM231" s="92"/>
      <c r="GN231" s="92"/>
      <c r="GO231" s="92"/>
      <c r="GP231" s="92"/>
      <c r="GQ231" s="92"/>
      <c r="GR231" s="92"/>
      <c r="GS231" s="92"/>
      <c r="GT231" s="92"/>
      <c r="GU231" s="92"/>
      <c r="GV231" s="92"/>
      <c r="GW231" s="92"/>
      <c r="GX231" s="92"/>
      <c r="GY231" s="92"/>
      <c r="GZ231" s="92"/>
      <c r="HA231" s="92"/>
      <c r="HB231" s="92"/>
      <c r="HC231" s="92"/>
      <c r="HD231" s="92"/>
      <c r="HE231" s="92"/>
      <c r="HF231" s="92"/>
      <c r="HG231" s="92"/>
      <c r="HH231" s="92"/>
      <c r="HI231" s="92"/>
      <c r="HJ231" s="92"/>
      <c r="HK231" s="92"/>
      <c r="HL231" s="92"/>
      <c r="HM231" s="92"/>
      <c r="HN231" s="92"/>
      <c r="HO231" s="92"/>
      <c r="HP231" s="92"/>
      <c r="HQ231" s="92"/>
      <c r="HR231" s="92"/>
      <c r="HS231" s="92"/>
      <c r="HT231" s="92"/>
      <c r="HU231" s="92"/>
      <c r="HV231" s="92"/>
      <c r="HW231" s="92"/>
      <c r="HX231" s="92"/>
      <c r="HY231" s="92"/>
      <c r="HZ231" s="92"/>
      <c r="IA231" s="92"/>
      <c r="IB231" s="92"/>
      <c r="IC231" s="92"/>
      <c r="ID231" s="92"/>
      <c r="IE231" s="92"/>
      <c r="IF231" s="92"/>
      <c r="IG231" s="92"/>
      <c r="IH231" s="92"/>
      <c r="II231" s="92"/>
      <c r="IJ231" s="92"/>
      <c r="IK231" s="92"/>
    </row>
    <row r="232" spans="1:245">
      <c r="A232" s="4">
        <v>230</v>
      </c>
      <c r="B232" s="4">
        <v>2</v>
      </c>
      <c r="C232" s="4"/>
      <c r="D232" s="4" t="s">
        <v>52</v>
      </c>
      <c r="E232" s="4">
        <v>1</v>
      </c>
      <c r="F232" s="4">
        <v>0</v>
      </c>
      <c r="G232" s="4">
        <v>1</v>
      </c>
      <c r="H232" s="4">
        <v>0</v>
      </c>
      <c r="I232" s="4"/>
      <c r="J232" s="4"/>
      <c r="K232" s="4"/>
      <c r="L232" s="1">
        <v>4</v>
      </c>
      <c r="M232">
        <v>6</v>
      </c>
      <c r="AE232" s="22">
        <v>2</v>
      </c>
      <c r="AF232" s="22">
        <v>6</v>
      </c>
      <c r="AG232" s="5">
        <v>112.3</v>
      </c>
      <c r="AH232" s="2"/>
      <c r="AK232">
        <v>8.1999999999999993</v>
      </c>
      <c r="AM232">
        <v>24.95</v>
      </c>
      <c r="BE232" s="1"/>
      <c r="BP232">
        <v>1</v>
      </c>
      <c r="BU232">
        <v>1</v>
      </c>
      <c r="BW232">
        <v>1</v>
      </c>
      <c r="CB232" s="1"/>
      <c r="CY232" s="1"/>
      <c r="CZ232" s="2"/>
      <c r="DV232" s="1"/>
      <c r="ER232" s="3"/>
      <c r="ES232" s="73">
        <v>230</v>
      </c>
      <c r="ET232" s="74" t="s">
        <v>188</v>
      </c>
      <c r="EU232" s="75" t="s">
        <v>270</v>
      </c>
      <c r="EV232" s="76" t="s">
        <v>271</v>
      </c>
      <c r="EW232" s="77" t="s">
        <v>213</v>
      </c>
      <c r="EX232" s="74" t="s">
        <v>192</v>
      </c>
      <c r="EY232" s="78" t="s">
        <v>207</v>
      </c>
      <c r="EZ232" s="78">
        <v>2</v>
      </c>
      <c r="FA232" s="82">
        <v>1</v>
      </c>
      <c r="FB232" s="82"/>
      <c r="FC232" s="82">
        <v>1</v>
      </c>
      <c r="FD232" s="82">
        <v>1</v>
      </c>
      <c r="FE232" s="82"/>
      <c r="FF232" s="82"/>
      <c r="FG232" s="82"/>
      <c r="FH232" s="82">
        <v>1</v>
      </c>
      <c r="FI232" s="82"/>
      <c r="FJ232" s="82"/>
      <c r="FK232" s="77" t="s">
        <v>194</v>
      </c>
      <c r="FL232" s="77"/>
      <c r="FM232" s="79" t="s">
        <v>194</v>
      </c>
      <c r="FN232" s="79" t="s">
        <v>214</v>
      </c>
      <c r="FO232" s="79"/>
      <c r="FP232" s="78"/>
      <c r="FQ232" s="78">
        <v>1</v>
      </c>
      <c r="FR232" s="78"/>
      <c r="FS232" s="78"/>
      <c r="FT232" s="78"/>
      <c r="FU232" s="78"/>
      <c r="FV232" s="78"/>
      <c r="FW232" s="78"/>
      <c r="FX232" s="78"/>
      <c r="FY232" s="78"/>
      <c r="FZ232" s="78">
        <v>1</v>
      </c>
      <c r="GA232" s="78"/>
      <c r="GB232" s="78"/>
      <c r="GC232" s="78"/>
      <c r="GD232" s="78"/>
      <c r="GE232" s="78"/>
      <c r="GF232" s="78"/>
      <c r="GG232" s="78"/>
      <c r="GH232" s="78"/>
      <c r="GI232" s="78"/>
      <c r="GJ232" s="78"/>
      <c r="GK232" s="78"/>
      <c r="GL232" s="78"/>
      <c r="GM232" s="83"/>
      <c r="GN232" s="83">
        <v>1</v>
      </c>
      <c r="GO232" s="83"/>
      <c r="GP232" s="83"/>
      <c r="GQ232" s="83"/>
      <c r="GR232" s="83"/>
      <c r="GS232" s="83"/>
      <c r="GT232" s="83"/>
      <c r="GU232" s="83"/>
      <c r="GV232" s="83"/>
      <c r="GW232" s="83"/>
      <c r="GX232" s="83"/>
      <c r="GY232" s="83"/>
      <c r="GZ232" s="83"/>
      <c r="HA232" s="83"/>
      <c r="HB232" s="83"/>
      <c r="HC232" s="83"/>
      <c r="HD232" s="83"/>
      <c r="HE232" s="83"/>
      <c r="HF232" s="83"/>
      <c r="HG232" s="83"/>
      <c r="HH232" s="83"/>
      <c r="HI232" s="83"/>
      <c r="HJ232" s="76" t="s">
        <v>196</v>
      </c>
      <c r="HK232" s="76" t="s">
        <v>194</v>
      </c>
      <c r="HL232" s="76" t="s">
        <v>196</v>
      </c>
      <c r="HM232" s="76" t="s">
        <v>371</v>
      </c>
      <c r="HN232" s="76"/>
      <c r="HO232" s="76"/>
      <c r="HP232" s="75" t="s">
        <v>199</v>
      </c>
      <c r="HQ232" s="75"/>
      <c r="HR232" s="75" t="s">
        <v>210</v>
      </c>
      <c r="HS232" s="75"/>
      <c r="HT232" s="80">
        <v>12</v>
      </c>
      <c r="HU232" s="80"/>
      <c r="HV232" s="80"/>
      <c r="HW232" s="80"/>
      <c r="HX232" s="80"/>
      <c r="HY232" s="80"/>
      <c r="HZ232" s="80"/>
      <c r="IA232" s="80"/>
      <c r="IB232" s="80"/>
      <c r="IC232" s="80"/>
      <c r="ID232" s="80"/>
      <c r="IE232" s="80"/>
      <c r="IF232" s="80"/>
      <c r="IG232" s="80"/>
      <c r="IH232" s="80"/>
      <c r="II232" s="80"/>
      <c r="IJ232" s="81" t="s">
        <v>201</v>
      </c>
      <c r="IK232" s="81" t="s">
        <v>199</v>
      </c>
    </row>
    <row r="233" spans="1:245">
      <c r="A233" s="61">
        <v>231</v>
      </c>
      <c r="B233" s="61">
        <v>1</v>
      </c>
      <c r="C233" s="61"/>
      <c r="D233" s="61" t="s">
        <v>52</v>
      </c>
      <c r="E233" s="61">
        <v>0</v>
      </c>
      <c r="F233" s="61">
        <v>1</v>
      </c>
      <c r="G233" s="61">
        <v>1</v>
      </c>
      <c r="H233" s="61">
        <v>1</v>
      </c>
      <c r="I233" s="61" t="s">
        <v>82</v>
      </c>
      <c r="J233" s="61"/>
      <c r="K233" s="61"/>
      <c r="L233" s="62">
        <v>16</v>
      </c>
      <c r="M233" s="66">
        <v>19</v>
      </c>
      <c r="N233" s="66">
        <v>14</v>
      </c>
      <c r="O233" s="66">
        <v>18</v>
      </c>
      <c r="P233" s="66">
        <v>17</v>
      </c>
      <c r="Q233" s="66">
        <v>9</v>
      </c>
      <c r="R233" s="66">
        <v>10</v>
      </c>
      <c r="S233" s="66">
        <v>8</v>
      </c>
      <c r="T233" s="66">
        <v>3</v>
      </c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4">
        <v>9</v>
      </c>
      <c r="AF233" s="64">
        <v>3</v>
      </c>
      <c r="AG233" s="65">
        <v>311.7</v>
      </c>
      <c r="AH233" s="66"/>
      <c r="AI233" s="66"/>
      <c r="AJ233" s="66">
        <v>12.21</v>
      </c>
      <c r="AK233" s="66"/>
      <c r="AL233" s="66"/>
      <c r="AM233" s="66"/>
      <c r="AN233" s="66"/>
      <c r="AO233" s="66">
        <v>8.42</v>
      </c>
      <c r="AP233" s="66">
        <v>9.81</v>
      </c>
      <c r="AQ233" s="66">
        <v>8.33</v>
      </c>
      <c r="AR233" s="66"/>
      <c r="AS233" s="66"/>
      <c r="AT233" s="66"/>
      <c r="AU233" s="66">
        <v>8.89</v>
      </c>
      <c r="AV233" s="66"/>
      <c r="AW233" s="66">
        <v>4.05</v>
      </c>
      <c r="AX233" s="66">
        <v>3.39</v>
      </c>
      <c r="AY233" s="66">
        <v>104.95</v>
      </c>
      <c r="AZ233" s="66">
        <v>36.299999999999997</v>
      </c>
      <c r="BA233" s="66"/>
      <c r="BB233" s="66"/>
      <c r="BC233" s="66"/>
      <c r="BD233" s="66"/>
      <c r="BE233" s="62">
        <v>1</v>
      </c>
      <c r="BF233" s="66">
        <v>1</v>
      </c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2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2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2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7"/>
      <c r="ES233" s="92"/>
      <c r="ET233" s="92"/>
      <c r="EU233" s="92"/>
      <c r="EV233" s="92"/>
      <c r="EW233" s="92"/>
      <c r="EX233" s="92"/>
      <c r="EY233" s="92"/>
      <c r="EZ233" s="92"/>
      <c r="FA233" s="92"/>
      <c r="FB233" s="92"/>
      <c r="FC233" s="92"/>
      <c r="FD233" s="92"/>
      <c r="FE233" s="92"/>
      <c r="FF233" s="92"/>
      <c r="FG233" s="92"/>
      <c r="FH233" s="92"/>
      <c r="FI233" s="92"/>
      <c r="FJ233" s="92"/>
      <c r="FK233" s="92"/>
      <c r="FL233" s="92"/>
      <c r="FM233" s="92"/>
      <c r="FN233" s="92"/>
      <c r="FO233" s="92"/>
      <c r="FP233" s="92"/>
      <c r="FQ233" s="92"/>
      <c r="FR233" s="92"/>
      <c r="FS233" s="92"/>
      <c r="FT233" s="92"/>
      <c r="FU233" s="92"/>
      <c r="FV233" s="92"/>
      <c r="FW233" s="92"/>
      <c r="FX233" s="92"/>
      <c r="FY233" s="92"/>
      <c r="FZ233" s="92"/>
      <c r="GA233" s="92"/>
      <c r="GB233" s="92"/>
      <c r="GC233" s="92"/>
      <c r="GD233" s="92"/>
      <c r="GE233" s="92"/>
      <c r="GF233" s="92"/>
      <c r="GG233" s="92"/>
      <c r="GH233" s="92"/>
      <c r="GI233" s="92"/>
      <c r="GJ233" s="92"/>
      <c r="GK233" s="92"/>
      <c r="GL233" s="92"/>
      <c r="GM233" s="92"/>
      <c r="GN233" s="92"/>
      <c r="GO233" s="92"/>
      <c r="GP233" s="92"/>
      <c r="GQ233" s="92"/>
      <c r="GR233" s="92"/>
      <c r="GS233" s="92"/>
      <c r="GT233" s="92"/>
      <c r="GU233" s="92"/>
      <c r="GV233" s="92"/>
      <c r="GW233" s="92"/>
      <c r="GX233" s="92"/>
      <c r="GY233" s="92"/>
      <c r="GZ233" s="92"/>
      <c r="HA233" s="92"/>
      <c r="HB233" s="92"/>
      <c r="HC233" s="92"/>
      <c r="HD233" s="92"/>
      <c r="HE233" s="92"/>
      <c r="HF233" s="92"/>
      <c r="HG233" s="92"/>
      <c r="HH233" s="92"/>
      <c r="HI233" s="92"/>
      <c r="HJ233" s="92"/>
      <c r="HK233" s="92"/>
      <c r="HL233" s="92"/>
      <c r="HM233" s="92"/>
      <c r="HN233" s="92"/>
      <c r="HO233" s="92"/>
      <c r="HP233" s="92"/>
      <c r="HQ233" s="92"/>
      <c r="HR233" s="92"/>
      <c r="HS233" s="92"/>
      <c r="HT233" s="92"/>
      <c r="HU233" s="92"/>
      <c r="HV233" s="92"/>
      <c r="HW233" s="92"/>
      <c r="HX233" s="92"/>
      <c r="HY233" s="92"/>
      <c r="HZ233" s="92"/>
      <c r="IA233" s="92"/>
      <c r="IB233" s="92"/>
      <c r="IC233" s="92"/>
      <c r="ID233" s="92"/>
      <c r="IE233" s="92"/>
      <c r="IF233" s="92"/>
      <c r="IG233" s="92"/>
      <c r="IH233" s="92"/>
      <c r="II233" s="92"/>
      <c r="IJ233" s="92"/>
      <c r="IK233" s="92"/>
    </row>
    <row r="234" spans="1:245">
      <c r="A234" s="61">
        <v>232</v>
      </c>
      <c r="B234" s="61">
        <v>2</v>
      </c>
      <c r="C234" s="61"/>
      <c r="D234" s="61" t="s">
        <v>52</v>
      </c>
      <c r="E234" s="61">
        <v>0</v>
      </c>
      <c r="F234" s="61">
        <v>1</v>
      </c>
      <c r="G234" s="61">
        <v>1</v>
      </c>
      <c r="H234" s="61">
        <v>1</v>
      </c>
      <c r="I234" s="61" t="s">
        <v>82</v>
      </c>
      <c r="J234" s="61"/>
      <c r="K234" s="61"/>
      <c r="L234" s="62">
        <v>4</v>
      </c>
      <c r="M234" s="66">
        <v>5</v>
      </c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4">
        <v>2</v>
      </c>
      <c r="AF234" s="64">
        <v>5</v>
      </c>
      <c r="AG234" s="65">
        <v>251.5</v>
      </c>
      <c r="AH234" s="66"/>
      <c r="AI234" s="66"/>
      <c r="AJ234" s="66"/>
      <c r="AK234" s="66">
        <v>182.74</v>
      </c>
      <c r="AL234" s="66">
        <v>8.8800000000000008</v>
      </c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2"/>
      <c r="BF234" s="66"/>
      <c r="BG234" s="66"/>
      <c r="BH234" s="66"/>
      <c r="BI234" s="66"/>
      <c r="BJ234" s="66"/>
      <c r="BK234" s="66"/>
      <c r="BL234" s="66"/>
      <c r="BM234" s="66"/>
      <c r="BN234" s="66">
        <v>1</v>
      </c>
      <c r="BO234" s="66"/>
      <c r="BP234" s="66"/>
      <c r="BQ234" s="66"/>
      <c r="BR234" s="66"/>
      <c r="BS234" s="66"/>
      <c r="BT234" s="66"/>
      <c r="BU234" s="66"/>
      <c r="BV234" s="66">
        <v>1</v>
      </c>
      <c r="BW234" s="66"/>
      <c r="BX234" s="66"/>
      <c r="BY234" s="66"/>
      <c r="BZ234" s="66"/>
      <c r="CA234" s="66"/>
      <c r="CB234" s="62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2"/>
      <c r="CZ234" s="66"/>
      <c r="DA234" s="66"/>
      <c r="DB234" s="66">
        <v>1</v>
      </c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2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7"/>
      <c r="ES234" s="92"/>
      <c r="ET234" s="92"/>
      <c r="EU234" s="92"/>
      <c r="EV234" s="92"/>
      <c r="EW234" s="92"/>
      <c r="EX234" s="92"/>
      <c r="EY234" s="92"/>
      <c r="EZ234" s="92"/>
      <c r="FA234" s="92"/>
      <c r="FB234" s="92"/>
      <c r="FC234" s="92"/>
      <c r="FD234" s="92"/>
      <c r="FE234" s="92"/>
      <c r="FF234" s="92"/>
      <c r="FG234" s="92"/>
      <c r="FH234" s="92"/>
      <c r="FI234" s="92"/>
      <c r="FJ234" s="92"/>
      <c r="FK234" s="92"/>
      <c r="FL234" s="92"/>
      <c r="FM234" s="92"/>
      <c r="FN234" s="92"/>
      <c r="FO234" s="92"/>
      <c r="FP234" s="92"/>
      <c r="FQ234" s="92"/>
      <c r="FR234" s="92"/>
      <c r="FS234" s="92"/>
      <c r="FT234" s="92"/>
      <c r="FU234" s="92"/>
      <c r="FV234" s="92"/>
      <c r="FW234" s="92"/>
      <c r="FX234" s="92"/>
      <c r="FY234" s="92"/>
      <c r="FZ234" s="92"/>
      <c r="GA234" s="92"/>
      <c r="GB234" s="92"/>
      <c r="GC234" s="92"/>
      <c r="GD234" s="92"/>
      <c r="GE234" s="92"/>
      <c r="GF234" s="92"/>
      <c r="GG234" s="92"/>
      <c r="GH234" s="92"/>
      <c r="GI234" s="92"/>
      <c r="GJ234" s="92"/>
      <c r="GK234" s="92"/>
      <c r="GL234" s="92"/>
      <c r="GM234" s="92"/>
      <c r="GN234" s="92"/>
      <c r="GO234" s="92"/>
      <c r="GP234" s="92"/>
      <c r="GQ234" s="92"/>
      <c r="GR234" s="92"/>
      <c r="GS234" s="92"/>
      <c r="GT234" s="92"/>
      <c r="GU234" s="92"/>
      <c r="GV234" s="92"/>
      <c r="GW234" s="92"/>
      <c r="GX234" s="92"/>
      <c r="GY234" s="92"/>
      <c r="GZ234" s="92"/>
      <c r="HA234" s="92"/>
      <c r="HB234" s="92"/>
      <c r="HC234" s="92"/>
      <c r="HD234" s="92"/>
      <c r="HE234" s="92"/>
      <c r="HF234" s="92"/>
      <c r="HG234" s="92"/>
      <c r="HH234" s="92"/>
      <c r="HI234" s="92"/>
      <c r="HJ234" s="92"/>
      <c r="HK234" s="92"/>
      <c r="HL234" s="92"/>
      <c r="HM234" s="92"/>
      <c r="HN234" s="92"/>
      <c r="HO234" s="92"/>
      <c r="HP234" s="92"/>
      <c r="HQ234" s="92"/>
      <c r="HR234" s="92"/>
      <c r="HS234" s="92"/>
      <c r="HT234" s="92"/>
      <c r="HU234" s="92"/>
      <c r="HV234" s="92"/>
      <c r="HW234" s="92"/>
      <c r="HX234" s="92"/>
      <c r="HY234" s="92"/>
      <c r="HZ234" s="92"/>
      <c r="IA234" s="92"/>
      <c r="IB234" s="92"/>
      <c r="IC234" s="92"/>
      <c r="ID234" s="92"/>
      <c r="IE234" s="92"/>
      <c r="IF234" s="92"/>
      <c r="IG234" s="92"/>
      <c r="IH234" s="92"/>
      <c r="II234" s="92"/>
      <c r="IJ234" s="92"/>
      <c r="IK234" s="92"/>
    </row>
    <row r="235" spans="1:245">
      <c r="A235" s="54">
        <v>233</v>
      </c>
      <c r="B235" s="54">
        <v>3</v>
      </c>
      <c r="C235" s="54"/>
      <c r="D235" s="54" t="s">
        <v>54</v>
      </c>
      <c r="E235" s="54">
        <v>0</v>
      </c>
      <c r="F235" s="54">
        <v>1</v>
      </c>
      <c r="G235" s="54">
        <v>1</v>
      </c>
      <c r="H235" s="54"/>
      <c r="I235" s="54" t="s">
        <v>56</v>
      </c>
      <c r="J235" s="54"/>
      <c r="K235" s="54"/>
      <c r="L235" s="55">
        <v>21</v>
      </c>
      <c r="M235" s="56">
        <v>16</v>
      </c>
      <c r="N235" s="56">
        <v>15</v>
      </c>
      <c r="O235" s="56">
        <v>9</v>
      </c>
      <c r="P235" s="56">
        <v>10</v>
      </c>
      <c r="Q235" s="56">
        <v>9</v>
      </c>
      <c r="R235" s="56">
        <v>10</v>
      </c>
      <c r="S235" s="56">
        <v>8</v>
      </c>
      <c r="T235" s="56">
        <v>3</v>
      </c>
      <c r="U235" s="56">
        <v>2</v>
      </c>
      <c r="V235" s="56">
        <v>6</v>
      </c>
      <c r="W235" s="56">
        <v>7</v>
      </c>
      <c r="X235" s="56">
        <v>11</v>
      </c>
      <c r="Y235" s="56">
        <v>12</v>
      </c>
      <c r="Z235" s="56">
        <v>17</v>
      </c>
      <c r="AA235" s="56">
        <v>18</v>
      </c>
      <c r="AB235" s="56">
        <v>19</v>
      </c>
      <c r="AC235" s="56">
        <v>18</v>
      </c>
      <c r="AD235" s="56">
        <v>19</v>
      </c>
      <c r="AE235" s="57">
        <v>19</v>
      </c>
      <c r="AF235" s="57">
        <v>19</v>
      </c>
      <c r="AG235" s="58">
        <v>909.2</v>
      </c>
      <c r="AH235" s="59"/>
      <c r="AI235" s="56">
        <v>33.270000000000003</v>
      </c>
      <c r="AJ235" s="56">
        <v>53.44</v>
      </c>
      <c r="AK235" s="56"/>
      <c r="AL235" s="56"/>
      <c r="AM235" s="56">
        <v>9.1999999999999993</v>
      </c>
      <c r="AN235" s="56">
        <v>21.89</v>
      </c>
      <c r="AO235" s="56">
        <v>8.0299999999999994</v>
      </c>
      <c r="AP235" s="56">
        <v>83.13</v>
      </c>
      <c r="AQ235" s="56">
        <v>39.06</v>
      </c>
      <c r="AR235" s="56">
        <v>58.42</v>
      </c>
      <c r="AS235" s="56">
        <v>26.99</v>
      </c>
      <c r="AT235" s="56"/>
      <c r="AU235" s="56"/>
      <c r="AV235" s="56">
        <v>111.82</v>
      </c>
      <c r="AW235" s="56">
        <v>93.8</v>
      </c>
      <c r="AX235" s="56">
        <v>5.56</v>
      </c>
      <c r="AY235" s="56">
        <v>47.120000000000005</v>
      </c>
      <c r="AZ235" s="56">
        <v>75.010000000000005</v>
      </c>
      <c r="BA235" s="56"/>
      <c r="BB235" s="56">
        <v>43.33</v>
      </c>
      <c r="BC235" s="56"/>
      <c r="BD235" s="56"/>
      <c r="BE235" s="55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>
        <v>1</v>
      </c>
      <c r="BR235" s="56">
        <v>1</v>
      </c>
      <c r="BS235" s="56"/>
      <c r="BT235" s="56"/>
      <c r="BU235" s="56"/>
      <c r="BV235" s="56"/>
      <c r="BW235" s="56"/>
      <c r="BX235" s="56"/>
      <c r="BY235" s="56"/>
      <c r="BZ235" s="56"/>
      <c r="CA235" s="56"/>
      <c r="CB235" s="55"/>
      <c r="CC235" s="56"/>
      <c r="CD235" s="56"/>
      <c r="CE235" s="56"/>
      <c r="CF235" s="56"/>
      <c r="CG235" s="56"/>
      <c r="CH235" s="56"/>
      <c r="CI235" s="56"/>
      <c r="CJ235" s="56"/>
      <c r="CK235" s="56"/>
      <c r="CL235" s="56"/>
      <c r="CM235" s="56"/>
      <c r="CN235" s="56"/>
      <c r="CO235" s="56"/>
      <c r="CP235" s="56"/>
      <c r="CQ235" s="56"/>
      <c r="CR235" s="56"/>
      <c r="CS235" s="56"/>
      <c r="CT235" s="56"/>
      <c r="CU235" s="56"/>
      <c r="CV235" s="56"/>
      <c r="CW235" s="56"/>
      <c r="CX235" s="56"/>
      <c r="CY235" s="55"/>
      <c r="CZ235" s="59">
        <v>1</v>
      </c>
      <c r="DA235" s="56">
        <v>1</v>
      </c>
      <c r="DB235" s="56"/>
      <c r="DC235" s="56"/>
      <c r="DD235" s="56"/>
      <c r="DE235" s="56">
        <v>1</v>
      </c>
      <c r="DF235" s="56"/>
      <c r="DG235" s="56"/>
      <c r="DH235" s="56">
        <v>1</v>
      </c>
      <c r="DI235" s="56">
        <v>1</v>
      </c>
      <c r="DJ235" s="56">
        <v>1</v>
      </c>
      <c r="DK235" s="56"/>
      <c r="DL235" s="56"/>
      <c r="DM235" s="56">
        <v>1</v>
      </c>
      <c r="DN235" s="56">
        <v>1</v>
      </c>
      <c r="DO235" s="56">
        <v>1</v>
      </c>
      <c r="DP235" s="56">
        <v>1</v>
      </c>
      <c r="DQ235" s="56">
        <v>1</v>
      </c>
      <c r="DR235" s="56"/>
      <c r="DS235" s="56">
        <v>1</v>
      </c>
      <c r="DT235" s="56"/>
      <c r="DU235" s="56"/>
      <c r="DV235" s="55"/>
      <c r="DW235" s="56"/>
      <c r="DX235" s="56"/>
      <c r="DY235" s="56"/>
      <c r="DZ235" s="56"/>
      <c r="EA235" s="56"/>
      <c r="EB235" s="56"/>
      <c r="EC235" s="56"/>
      <c r="ED235" s="56">
        <v>1</v>
      </c>
      <c r="EE235" s="56">
        <v>1</v>
      </c>
      <c r="EF235" s="56"/>
      <c r="EG235" s="56"/>
      <c r="EH235" s="56"/>
      <c r="EI235" s="56"/>
      <c r="EJ235" s="56"/>
      <c r="EK235" s="56"/>
      <c r="EL235" s="56"/>
      <c r="EM235" s="56">
        <v>1</v>
      </c>
      <c r="EN235" s="56">
        <v>1</v>
      </c>
      <c r="EO235" s="56"/>
      <c r="EP235" s="56"/>
      <c r="EQ235" s="56"/>
      <c r="ER235" s="60"/>
      <c r="ES235" s="92"/>
      <c r="ET235" s="92"/>
      <c r="EU235" s="92"/>
      <c r="EV235" s="92"/>
      <c r="EW235" s="92"/>
      <c r="EX235" s="92"/>
      <c r="EY235" s="92"/>
      <c r="EZ235" s="92"/>
      <c r="FA235" s="92"/>
      <c r="FB235" s="92"/>
      <c r="FC235" s="92"/>
      <c r="FD235" s="92"/>
      <c r="FE235" s="92"/>
      <c r="FF235" s="92"/>
      <c r="FG235" s="92"/>
      <c r="FH235" s="92"/>
      <c r="FI235" s="92"/>
      <c r="FJ235" s="92"/>
      <c r="FK235" s="92"/>
      <c r="FL235" s="92"/>
      <c r="FM235" s="92"/>
      <c r="FN235" s="92"/>
      <c r="FO235" s="92"/>
      <c r="FP235" s="92"/>
      <c r="FQ235" s="92"/>
      <c r="FR235" s="92"/>
      <c r="FS235" s="92"/>
      <c r="FT235" s="92"/>
      <c r="FU235" s="92"/>
      <c r="FV235" s="92"/>
      <c r="FW235" s="92"/>
      <c r="FX235" s="92"/>
      <c r="FY235" s="92"/>
      <c r="FZ235" s="92"/>
      <c r="GA235" s="92"/>
      <c r="GB235" s="92"/>
      <c r="GC235" s="92"/>
      <c r="GD235" s="92"/>
      <c r="GE235" s="92"/>
      <c r="GF235" s="92"/>
      <c r="GG235" s="92"/>
      <c r="GH235" s="92"/>
      <c r="GI235" s="92"/>
      <c r="GJ235" s="92"/>
      <c r="GK235" s="92"/>
      <c r="GL235" s="92"/>
      <c r="GM235" s="92"/>
      <c r="GN235" s="92"/>
      <c r="GO235" s="92"/>
      <c r="GP235" s="92"/>
      <c r="GQ235" s="92"/>
      <c r="GR235" s="92"/>
      <c r="GS235" s="92"/>
      <c r="GT235" s="92"/>
      <c r="GU235" s="92"/>
      <c r="GV235" s="92"/>
      <c r="GW235" s="92"/>
      <c r="GX235" s="92"/>
      <c r="GY235" s="92"/>
      <c r="GZ235" s="92"/>
      <c r="HA235" s="92"/>
      <c r="HB235" s="92"/>
      <c r="HC235" s="92"/>
      <c r="HD235" s="92"/>
      <c r="HE235" s="92"/>
      <c r="HF235" s="92"/>
      <c r="HG235" s="92"/>
      <c r="HH235" s="92"/>
      <c r="HI235" s="92"/>
      <c r="HJ235" s="92"/>
      <c r="HK235" s="92"/>
      <c r="HL235" s="92"/>
      <c r="HM235" s="92"/>
      <c r="HN235" s="92"/>
      <c r="HO235" s="92"/>
      <c r="HP235" s="92"/>
      <c r="HQ235" s="92"/>
      <c r="HR235" s="92"/>
      <c r="HS235" s="92"/>
      <c r="HT235" s="92"/>
      <c r="HU235" s="92"/>
      <c r="HV235" s="92"/>
      <c r="HW235" s="92"/>
      <c r="HX235" s="92"/>
      <c r="HY235" s="92"/>
      <c r="HZ235" s="92"/>
      <c r="IA235" s="92"/>
      <c r="IB235" s="92"/>
      <c r="IC235" s="92"/>
      <c r="ID235" s="92"/>
      <c r="IE235" s="92"/>
      <c r="IF235" s="92"/>
      <c r="IG235" s="92"/>
      <c r="IH235" s="92"/>
      <c r="II235" s="92"/>
      <c r="IJ235" s="92"/>
      <c r="IK235" s="92"/>
    </row>
    <row r="236" spans="1:245">
      <c r="A236" s="4">
        <v>234</v>
      </c>
      <c r="B236" s="4">
        <v>1</v>
      </c>
      <c r="C236" s="4"/>
      <c r="D236" s="4" t="s">
        <v>52</v>
      </c>
      <c r="E236" s="4">
        <v>0</v>
      </c>
      <c r="F236" s="4">
        <v>1</v>
      </c>
      <c r="G236" s="4">
        <v>1</v>
      </c>
      <c r="H236" s="4">
        <v>0</v>
      </c>
      <c r="I236" s="4"/>
      <c r="J236" s="4"/>
      <c r="K236" s="4"/>
      <c r="L236" s="1">
        <v>21</v>
      </c>
      <c r="M236">
        <v>16</v>
      </c>
      <c r="N236">
        <v>14</v>
      </c>
      <c r="O236">
        <v>15</v>
      </c>
      <c r="P236">
        <v>13</v>
      </c>
      <c r="Q236">
        <v>10</v>
      </c>
      <c r="R236">
        <v>3</v>
      </c>
      <c r="S236">
        <v>7</v>
      </c>
      <c r="T236">
        <v>4</v>
      </c>
      <c r="AE236" s="22">
        <v>9</v>
      </c>
      <c r="AF236" s="22">
        <v>4</v>
      </c>
      <c r="AG236" s="5">
        <v>407.7</v>
      </c>
      <c r="AH236" s="2"/>
      <c r="AJ236">
        <v>16.8</v>
      </c>
      <c r="AK236">
        <v>42.46</v>
      </c>
      <c r="AN236">
        <v>6.21</v>
      </c>
      <c r="AQ236">
        <v>43.24</v>
      </c>
      <c r="AT236">
        <v>37.15</v>
      </c>
      <c r="AU236">
        <v>22.03</v>
      </c>
      <c r="AV236">
        <v>16.600000000000001</v>
      </c>
      <c r="AW236">
        <v>97.84</v>
      </c>
      <c r="BB236">
        <v>43.56</v>
      </c>
      <c r="BE236" s="1">
        <v>1</v>
      </c>
      <c r="BM236">
        <v>1</v>
      </c>
      <c r="BV236">
        <v>1</v>
      </c>
      <c r="CB236" s="1"/>
      <c r="CY236" s="1"/>
      <c r="CZ236" s="2"/>
      <c r="DB236">
        <v>1</v>
      </c>
      <c r="DV236" s="1"/>
      <c r="ER236" s="3"/>
      <c r="ES236" s="73">
        <v>234</v>
      </c>
      <c r="ET236" s="74" t="s">
        <v>188</v>
      </c>
      <c r="EU236" s="75" t="s">
        <v>211</v>
      </c>
      <c r="EV236" s="76" t="s">
        <v>222</v>
      </c>
      <c r="EW236" s="77" t="s">
        <v>249</v>
      </c>
      <c r="EX236" s="74" t="s">
        <v>192</v>
      </c>
      <c r="EY236" s="78" t="s">
        <v>207</v>
      </c>
      <c r="EZ236" s="78">
        <v>4</v>
      </c>
      <c r="FA236" s="82">
        <v>1</v>
      </c>
      <c r="FB236" s="82"/>
      <c r="FC236" s="82"/>
      <c r="FD236" s="82">
        <v>1</v>
      </c>
      <c r="FE236" s="82"/>
      <c r="FF236" s="82"/>
      <c r="FG236" s="82"/>
      <c r="FH236" s="82"/>
      <c r="FI236" s="82"/>
      <c r="FJ236" s="82"/>
      <c r="FK236" s="77" t="s">
        <v>194</v>
      </c>
      <c r="FL236" s="77"/>
      <c r="FM236" s="79" t="s">
        <v>194</v>
      </c>
      <c r="FN236" s="79" t="s">
        <v>214</v>
      </c>
      <c r="FO236" s="79"/>
      <c r="FP236" s="78"/>
      <c r="FQ236" s="78"/>
      <c r="FR236" s="78"/>
      <c r="FS236" s="78"/>
      <c r="FT236" s="78"/>
      <c r="FU236" s="78"/>
      <c r="FV236" s="78"/>
      <c r="FW236" s="78"/>
      <c r="FX236" s="78"/>
      <c r="FY236" s="78"/>
      <c r="FZ236" s="78"/>
      <c r="GA236" s="78"/>
      <c r="GB236" s="78"/>
      <c r="GC236" s="78"/>
      <c r="GD236" s="78">
        <v>1</v>
      </c>
      <c r="GE236" s="78"/>
      <c r="GF236" s="78">
        <v>1</v>
      </c>
      <c r="GG236" s="78"/>
      <c r="GH236" s="78">
        <v>1</v>
      </c>
      <c r="GI236" s="78"/>
      <c r="GJ236" s="78"/>
      <c r="GK236" s="78"/>
      <c r="GL236" s="78">
        <v>1</v>
      </c>
      <c r="GM236" s="83"/>
      <c r="GN236" s="83"/>
      <c r="GO236" s="83"/>
      <c r="GP236" s="83"/>
      <c r="GQ236" s="83"/>
      <c r="GR236" s="83"/>
      <c r="GS236" s="83"/>
      <c r="GT236" s="83"/>
      <c r="GU236" s="83"/>
      <c r="GV236" s="83"/>
      <c r="GW236" s="83"/>
      <c r="GX236" s="83"/>
      <c r="GY236" s="83"/>
      <c r="GZ236" s="83"/>
      <c r="HA236" s="83">
        <v>1</v>
      </c>
      <c r="HB236" s="83"/>
      <c r="HC236" s="83"/>
      <c r="HD236" s="83"/>
      <c r="HE236" s="83"/>
      <c r="HF236" s="83"/>
      <c r="HG236" s="83"/>
      <c r="HH236" s="83"/>
      <c r="HI236" s="83"/>
      <c r="HJ236" s="76" t="s">
        <v>196</v>
      </c>
      <c r="HK236" s="76" t="s">
        <v>194</v>
      </c>
      <c r="HL236" s="76" t="s">
        <v>196</v>
      </c>
      <c r="HM236" s="76" t="s">
        <v>372</v>
      </c>
      <c r="HN236" s="76" t="s">
        <v>373</v>
      </c>
      <c r="HO236" s="76" t="s">
        <v>374</v>
      </c>
      <c r="HP236" s="75" t="s">
        <v>199</v>
      </c>
      <c r="HQ236" s="75"/>
      <c r="HR236" s="75" t="s">
        <v>200</v>
      </c>
      <c r="HS236" s="75"/>
      <c r="HT236" s="80">
        <v>6</v>
      </c>
      <c r="HU236" s="80">
        <v>1</v>
      </c>
      <c r="HV236" s="80">
        <v>1</v>
      </c>
      <c r="HW236" s="80">
        <v>1</v>
      </c>
      <c r="HX236" s="80">
        <v>1</v>
      </c>
      <c r="HY236" s="80"/>
      <c r="HZ236" s="80"/>
      <c r="IA236" s="80"/>
      <c r="IB236" s="80"/>
      <c r="IC236" s="80"/>
      <c r="ID236" s="80">
        <v>1</v>
      </c>
      <c r="IE236" s="80"/>
      <c r="IF236" s="80">
        <v>1</v>
      </c>
      <c r="IG236" s="80"/>
      <c r="IH236" s="80"/>
      <c r="II236" s="80"/>
      <c r="IJ236" s="81" t="s">
        <v>201</v>
      </c>
      <c r="IK236" s="81" t="s">
        <v>199</v>
      </c>
    </row>
    <row r="237" spans="1:245">
      <c r="A237" s="24">
        <v>235</v>
      </c>
      <c r="B237" s="24">
        <v>2</v>
      </c>
      <c r="C237" s="24"/>
      <c r="D237" s="24" t="s">
        <v>52</v>
      </c>
      <c r="E237" s="24">
        <v>1</v>
      </c>
      <c r="F237" s="24">
        <v>1</v>
      </c>
      <c r="G237" s="24">
        <v>0</v>
      </c>
      <c r="H237" s="24"/>
      <c r="I237" s="24"/>
      <c r="J237" s="24"/>
      <c r="K237" s="24"/>
      <c r="L237" s="25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7">
        <v>0</v>
      </c>
      <c r="AF237" s="27"/>
      <c r="AG237" s="28">
        <v>10.9</v>
      </c>
      <c r="AH237" s="29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5"/>
      <c r="BF237" s="26"/>
      <c r="BG237" s="26"/>
      <c r="BH237" s="26"/>
      <c r="BI237" s="26">
        <v>1</v>
      </c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5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5"/>
      <c r="CZ237" s="29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5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30"/>
      <c r="ES237" s="92"/>
      <c r="ET237" s="92"/>
      <c r="EU237" s="92"/>
      <c r="EV237" s="92"/>
      <c r="EW237" s="92"/>
      <c r="EX237" s="92"/>
      <c r="EY237" s="92"/>
      <c r="EZ237" s="92"/>
      <c r="FA237" s="92"/>
      <c r="FB237" s="92"/>
      <c r="FC237" s="92"/>
      <c r="FD237" s="92"/>
      <c r="FE237" s="92"/>
      <c r="FF237" s="92"/>
      <c r="FG237" s="92"/>
      <c r="FH237" s="92"/>
      <c r="FI237" s="92"/>
      <c r="FJ237" s="92"/>
      <c r="FK237" s="92"/>
      <c r="FL237" s="92"/>
      <c r="FM237" s="92"/>
      <c r="FN237" s="92"/>
      <c r="FO237" s="92"/>
      <c r="FP237" s="92"/>
      <c r="FQ237" s="92"/>
      <c r="FR237" s="92"/>
      <c r="FS237" s="92"/>
      <c r="FT237" s="92"/>
      <c r="FU237" s="92"/>
      <c r="FV237" s="92"/>
      <c r="FW237" s="92"/>
      <c r="FX237" s="92"/>
      <c r="FY237" s="92"/>
      <c r="FZ237" s="92"/>
      <c r="GA237" s="92"/>
      <c r="GB237" s="92"/>
      <c r="GC237" s="92"/>
      <c r="GD237" s="92"/>
      <c r="GE237" s="92"/>
      <c r="GF237" s="92"/>
      <c r="GG237" s="92"/>
      <c r="GH237" s="92"/>
      <c r="GI237" s="92"/>
      <c r="GJ237" s="92"/>
      <c r="GK237" s="92"/>
      <c r="GL237" s="92"/>
      <c r="GM237" s="92"/>
      <c r="GN237" s="92"/>
      <c r="GO237" s="92"/>
      <c r="GP237" s="92"/>
      <c r="GQ237" s="92"/>
      <c r="GR237" s="92"/>
      <c r="GS237" s="92"/>
      <c r="GT237" s="92"/>
      <c r="GU237" s="92"/>
      <c r="GV237" s="92"/>
      <c r="GW237" s="92"/>
      <c r="GX237" s="92"/>
      <c r="GY237" s="92"/>
      <c r="GZ237" s="92"/>
      <c r="HA237" s="92"/>
      <c r="HB237" s="92"/>
      <c r="HC237" s="92"/>
      <c r="HD237" s="92"/>
      <c r="HE237" s="92"/>
      <c r="HF237" s="92"/>
      <c r="HG237" s="92"/>
      <c r="HH237" s="92"/>
      <c r="HI237" s="92"/>
      <c r="HJ237" s="92"/>
      <c r="HK237" s="92"/>
      <c r="HL237" s="92"/>
      <c r="HM237" s="92"/>
      <c r="HN237" s="92"/>
      <c r="HO237" s="92"/>
      <c r="HP237" s="92"/>
      <c r="HQ237" s="92"/>
      <c r="HR237" s="92"/>
      <c r="HS237" s="92"/>
      <c r="HT237" s="92"/>
      <c r="HU237" s="92"/>
      <c r="HV237" s="92"/>
      <c r="HW237" s="92"/>
      <c r="HX237" s="92"/>
      <c r="HY237" s="92"/>
      <c r="HZ237" s="92"/>
      <c r="IA237" s="92"/>
      <c r="IB237" s="92"/>
      <c r="IC237" s="92"/>
      <c r="ID237" s="92"/>
      <c r="IE237" s="92"/>
      <c r="IF237" s="92"/>
      <c r="IG237" s="92"/>
      <c r="IH237" s="92"/>
      <c r="II237" s="92"/>
      <c r="IJ237" s="92"/>
      <c r="IK237" s="92"/>
    </row>
    <row r="238" spans="1:245">
      <c r="A238" s="61">
        <v>236</v>
      </c>
      <c r="B238" s="61">
        <v>1</v>
      </c>
      <c r="C238" s="61"/>
      <c r="D238" s="61" t="s">
        <v>52</v>
      </c>
      <c r="E238" s="61">
        <v>0</v>
      </c>
      <c r="F238" s="61">
        <v>1</v>
      </c>
      <c r="G238" s="61">
        <v>1</v>
      </c>
      <c r="H238" s="61">
        <v>1</v>
      </c>
      <c r="I238" s="61" t="s">
        <v>82</v>
      </c>
      <c r="J238" s="61"/>
      <c r="K238" s="61"/>
      <c r="L238" s="62">
        <v>16</v>
      </c>
      <c r="M238" s="63">
        <v>14</v>
      </c>
      <c r="N238" s="63">
        <v>4</v>
      </c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4">
        <v>3</v>
      </c>
      <c r="AF238" s="64">
        <v>4</v>
      </c>
      <c r="AG238" s="65">
        <v>125.4</v>
      </c>
      <c r="AH238" s="66"/>
      <c r="AI238" s="63"/>
      <c r="AJ238" s="63"/>
      <c r="AK238" s="63">
        <v>26.92</v>
      </c>
      <c r="AL238" s="63"/>
      <c r="AM238" s="63"/>
      <c r="AN238" s="63"/>
      <c r="AO238" s="63"/>
      <c r="AP238" s="63"/>
      <c r="AQ238" s="63"/>
      <c r="AR238" s="63"/>
      <c r="AS238" s="63"/>
      <c r="AT238" s="63"/>
      <c r="AU238" s="63">
        <v>11.02</v>
      </c>
      <c r="AV238" s="63"/>
      <c r="AW238" s="63">
        <v>7.19</v>
      </c>
      <c r="AX238" s="63"/>
      <c r="AY238" s="63"/>
      <c r="AZ238" s="63"/>
      <c r="BA238" s="63"/>
      <c r="BB238" s="63"/>
      <c r="BC238" s="63"/>
      <c r="BD238" s="63"/>
      <c r="BE238" s="62"/>
      <c r="BF238" s="63"/>
      <c r="BG238" s="63"/>
      <c r="BH238" s="63"/>
      <c r="BI238" s="63"/>
      <c r="BJ238" s="63"/>
      <c r="BK238" s="63"/>
      <c r="BL238" s="63"/>
      <c r="BM238" s="63"/>
      <c r="BN238" s="63">
        <v>1</v>
      </c>
      <c r="BO238" s="63"/>
      <c r="BP238" s="63"/>
      <c r="BQ238" s="63">
        <v>1</v>
      </c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2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2"/>
      <c r="CZ238" s="66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2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7"/>
      <c r="ES238" s="92"/>
      <c r="ET238" s="92"/>
      <c r="EU238" s="92"/>
      <c r="EV238" s="92"/>
      <c r="EW238" s="92"/>
      <c r="EX238" s="92"/>
      <c r="EY238" s="92"/>
      <c r="EZ238" s="92"/>
      <c r="FA238" s="92"/>
      <c r="FB238" s="92"/>
      <c r="FC238" s="92"/>
      <c r="FD238" s="92"/>
      <c r="FE238" s="92"/>
      <c r="FF238" s="92"/>
      <c r="FG238" s="92"/>
      <c r="FH238" s="92"/>
      <c r="FI238" s="92"/>
      <c r="FJ238" s="92"/>
      <c r="FK238" s="92"/>
      <c r="FL238" s="92"/>
      <c r="FM238" s="92"/>
      <c r="FN238" s="92"/>
      <c r="FO238" s="92"/>
      <c r="FP238" s="92"/>
      <c r="FQ238" s="92"/>
      <c r="FR238" s="92"/>
      <c r="FS238" s="92"/>
      <c r="FT238" s="92"/>
      <c r="FU238" s="92"/>
      <c r="FV238" s="92"/>
      <c r="FW238" s="92"/>
      <c r="FX238" s="92"/>
      <c r="FY238" s="92"/>
      <c r="FZ238" s="92"/>
      <c r="GA238" s="92"/>
      <c r="GB238" s="92"/>
      <c r="GC238" s="92"/>
      <c r="GD238" s="92"/>
      <c r="GE238" s="92"/>
      <c r="GF238" s="92"/>
      <c r="GG238" s="92"/>
      <c r="GH238" s="92"/>
      <c r="GI238" s="92"/>
      <c r="GJ238" s="92"/>
      <c r="GK238" s="92"/>
      <c r="GL238" s="92"/>
      <c r="GM238" s="92"/>
      <c r="GN238" s="92"/>
      <c r="GO238" s="92"/>
      <c r="GP238" s="92"/>
      <c r="GQ238" s="92"/>
      <c r="GR238" s="92"/>
      <c r="GS238" s="92"/>
      <c r="GT238" s="92"/>
      <c r="GU238" s="92"/>
      <c r="GV238" s="92"/>
      <c r="GW238" s="92"/>
      <c r="GX238" s="92"/>
      <c r="GY238" s="92"/>
      <c r="GZ238" s="92"/>
      <c r="HA238" s="92"/>
      <c r="HB238" s="92"/>
      <c r="HC238" s="92"/>
      <c r="HD238" s="92"/>
      <c r="HE238" s="92"/>
      <c r="HF238" s="92"/>
      <c r="HG238" s="92"/>
      <c r="HH238" s="92"/>
      <c r="HI238" s="92"/>
      <c r="HJ238" s="92"/>
      <c r="HK238" s="92"/>
      <c r="HL238" s="92"/>
      <c r="HM238" s="92"/>
      <c r="HN238" s="92"/>
      <c r="HO238" s="92"/>
      <c r="HP238" s="92"/>
      <c r="HQ238" s="92"/>
      <c r="HR238" s="92"/>
      <c r="HS238" s="92"/>
      <c r="HT238" s="92"/>
      <c r="HU238" s="92"/>
      <c r="HV238" s="92"/>
      <c r="HW238" s="92"/>
      <c r="HX238" s="92"/>
      <c r="HY238" s="92"/>
      <c r="HZ238" s="92"/>
      <c r="IA238" s="92"/>
      <c r="IB238" s="92"/>
      <c r="IC238" s="92"/>
      <c r="ID238" s="92"/>
      <c r="IE238" s="92"/>
      <c r="IF238" s="92"/>
      <c r="IG238" s="92"/>
      <c r="IH238" s="92"/>
      <c r="II238" s="92"/>
      <c r="IJ238" s="92"/>
      <c r="IK238" s="92"/>
    </row>
    <row r="239" spans="1:245">
      <c r="A239" s="4">
        <v>237</v>
      </c>
      <c r="B239" s="4">
        <v>1</v>
      </c>
      <c r="C239" s="4"/>
      <c r="D239" s="4" t="s">
        <v>52</v>
      </c>
      <c r="E239" s="4">
        <v>1</v>
      </c>
      <c r="F239" s="4">
        <v>0</v>
      </c>
      <c r="G239" s="4">
        <v>1</v>
      </c>
      <c r="H239" s="4">
        <v>0</v>
      </c>
      <c r="I239" s="4"/>
      <c r="J239" s="4"/>
      <c r="K239" s="4"/>
      <c r="L239" s="1">
        <v>17</v>
      </c>
      <c r="M239">
        <v>18</v>
      </c>
      <c r="N239">
        <v>8</v>
      </c>
      <c r="O239">
        <v>1</v>
      </c>
      <c r="P239">
        <v>14</v>
      </c>
      <c r="AE239" s="22">
        <v>5</v>
      </c>
      <c r="AF239" s="22">
        <v>14</v>
      </c>
      <c r="AG239" s="5">
        <v>260.60000000000002</v>
      </c>
      <c r="AH239" s="2">
        <v>6.87</v>
      </c>
      <c r="AO239">
        <v>2.67</v>
      </c>
      <c r="AU239">
        <v>51.31</v>
      </c>
      <c r="AX239">
        <v>9.7799999999999994</v>
      </c>
      <c r="AY239">
        <v>29.79</v>
      </c>
      <c r="BE239" s="1"/>
      <c r="BG239">
        <v>1</v>
      </c>
      <c r="BH239">
        <v>1</v>
      </c>
      <c r="BI239">
        <v>1</v>
      </c>
      <c r="BJ239">
        <v>1</v>
      </c>
      <c r="BK239">
        <v>1</v>
      </c>
      <c r="BO239">
        <v>1</v>
      </c>
      <c r="BP239">
        <v>1</v>
      </c>
      <c r="BQ239">
        <v>1</v>
      </c>
      <c r="BW239">
        <v>1</v>
      </c>
      <c r="BX239">
        <v>1</v>
      </c>
      <c r="CB239" s="1"/>
      <c r="CO239">
        <v>1</v>
      </c>
      <c r="CY239" s="1"/>
      <c r="CZ239" s="2"/>
      <c r="DV239" s="1"/>
      <c r="ER239" s="3"/>
      <c r="ES239" s="73">
        <v>237</v>
      </c>
      <c r="ET239" s="74" t="s">
        <v>188</v>
      </c>
      <c r="EU239" s="75" t="s">
        <v>218</v>
      </c>
      <c r="EV239" s="76" t="s">
        <v>219</v>
      </c>
      <c r="EW239" s="77" t="s">
        <v>216</v>
      </c>
      <c r="EX239" s="74" t="s">
        <v>192</v>
      </c>
      <c r="EY239" s="78" t="s">
        <v>193</v>
      </c>
      <c r="EZ239" s="78">
        <v>1</v>
      </c>
      <c r="FA239" s="82">
        <v>1</v>
      </c>
      <c r="FB239" s="82"/>
      <c r="FC239" s="82"/>
      <c r="FD239" s="82"/>
      <c r="FE239" s="82"/>
      <c r="FF239" s="82"/>
      <c r="FG239" s="82"/>
      <c r="FH239" s="82"/>
      <c r="FI239" s="82"/>
      <c r="FJ239" s="82"/>
      <c r="FK239" s="77" t="s">
        <v>194</v>
      </c>
      <c r="FL239" s="77"/>
      <c r="FM239" s="79" t="s">
        <v>194</v>
      </c>
      <c r="FN239" s="79" t="s">
        <v>126</v>
      </c>
      <c r="FO239" s="79" t="s">
        <v>375</v>
      </c>
      <c r="FP239" s="78"/>
      <c r="FQ239" s="78"/>
      <c r="FR239" s="78"/>
      <c r="FS239" s="78"/>
      <c r="FT239" s="78"/>
      <c r="FU239" s="78"/>
      <c r="FV239" s="78"/>
      <c r="FW239" s="78"/>
      <c r="FX239" s="78"/>
      <c r="FY239" s="78"/>
      <c r="FZ239" s="78"/>
      <c r="GA239" s="78"/>
      <c r="GB239" s="78"/>
      <c r="GC239" s="78"/>
      <c r="GD239" s="78"/>
      <c r="GE239" s="78">
        <v>1</v>
      </c>
      <c r="GF239" s="78"/>
      <c r="GG239" s="78"/>
      <c r="GH239" s="78"/>
      <c r="GI239" s="78"/>
      <c r="GJ239" s="78"/>
      <c r="GK239" s="78"/>
      <c r="GL239" s="78"/>
      <c r="GM239" s="83"/>
      <c r="GN239" s="83"/>
      <c r="GO239" s="83"/>
      <c r="GP239" s="83"/>
      <c r="GQ239" s="83"/>
      <c r="GR239" s="83"/>
      <c r="GS239" s="83"/>
      <c r="GT239" s="83"/>
      <c r="GU239" s="83"/>
      <c r="GV239" s="83"/>
      <c r="GW239" s="83"/>
      <c r="GX239" s="83"/>
      <c r="GY239" s="83"/>
      <c r="GZ239" s="83"/>
      <c r="HA239" s="83">
        <v>1</v>
      </c>
      <c r="HB239" s="83"/>
      <c r="HC239" s="83"/>
      <c r="HD239" s="83"/>
      <c r="HE239" s="83"/>
      <c r="HF239" s="83"/>
      <c r="HG239" s="83"/>
      <c r="HH239" s="83"/>
      <c r="HI239" s="83"/>
      <c r="HJ239" s="76" t="s">
        <v>196</v>
      </c>
      <c r="HK239" s="76" t="s">
        <v>194</v>
      </c>
      <c r="HL239" s="76" t="s">
        <v>196</v>
      </c>
      <c r="HM239" s="76"/>
      <c r="HN239" s="76"/>
      <c r="HO239" s="76" t="s">
        <v>376</v>
      </c>
      <c r="HP239" s="75" t="s">
        <v>199</v>
      </c>
      <c r="HQ239" s="75"/>
      <c r="HR239" s="75" t="s">
        <v>210</v>
      </c>
      <c r="HS239" s="75"/>
      <c r="HT239" s="80">
        <v>2</v>
      </c>
      <c r="HU239" s="80"/>
      <c r="HV239" s="80"/>
      <c r="HW239" s="80"/>
      <c r="HX239" s="80"/>
      <c r="HY239" s="80"/>
      <c r="HZ239" s="80"/>
      <c r="IA239" s="80"/>
      <c r="IB239" s="80"/>
      <c r="IC239" s="80"/>
      <c r="ID239" s="80"/>
      <c r="IE239" s="80"/>
      <c r="IF239" s="80"/>
      <c r="IG239" s="80"/>
      <c r="IH239" s="80"/>
      <c r="II239" s="80"/>
      <c r="IJ239" s="81" t="s">
        <v>201</v>
      </c>
      <c r="IK239" s="81" t="s">
        <v>199</v>
      </c>
    </row>
    <row r="240" spans="1:245">
      <c r="A240" s="54">
        <v>238</v>
      </c>
      <c r="B240" s="54">
        <v>2</v>
      </c>
      <c r="C240" s="54">
        <v>1</v>
      </c>
      <c r="D240" s="54" t="s">
        <v>52</v>
      </c>
      <c r="E240" s="54">
        <v>0</v>
      </c>
      <c r="F240" s="54">
        <v>1</v>
      </c>
      <c r="G240" s="54">
        <v>1</v>
      </c>
      <c r="H240" s="54"/>
      <c r="I240" s="54" t="s">
        <v>56</v>
      </c>
      <c r="J240" s="54"/>
      <c r="K240" s="54"/>
      <c r="L240" s="55">
        <v>3</v>
      </c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7">
        <v>1</v>
      </c>
      <c r="AF240" s="57">
        <v>3</v>
      </c>
      <c r="AG240" s="58">
        <v>49.9</v>
      </c>
      <c r="AH240" s="59"/>
      <c r="AI240" s="56"/>
      <c r="AJ240" s="56">
        <v>3.92</v>
      </c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5"/>
      <c r="BF240" s="56"/>
      <c r="BG240" s="56"/>
      <c r="BH240" s="56"/>
      <c r="BI240" s="56"/>
      <c r="BJ240" s="56"/>
      <c r="BK240" s="56"/>
      <c r="BL240" s="56"/>
      <c r="BM240" s="56"/>
      <c r="BN240" s="56"/>
      <c r="BO240" s="56"/>
      <c r="BP240" s="56"/>
      <c r="BQ240" s="56"/>
      <c r="BR240" s="56"/>
      <c r="BS240" s="56"/>
      <c r="BT240" s="56"/>
      <c r="BU240" s="56"/>
      <c r="BV240" s="56"/>
      <c r="BW240" s="56"/>
      <c r="BX240" s="56"/>
      <c r="BY240" s="56"/>
      <c r="BZ240" s="56"/>
      <c r="CA240" s="56"/>
      <c r="CB240" s="55"/>
      <c r="CC240" s="56"/>
      <c r="CD240" s="56"/>
      <c r="CE240" s="56"/>
      <c r="CF240" s="56"/>
      <c r="CG240" s="56"/>
      <c r="CH240" s="56"/>
      <c r="CI240" s="56"/>
      <c r="CJ240" s="56"/>
      <c r="CK240" s="56"/>
      <c r="CL240" s="56"/>
      <c r="CM240" s="56"/>
      <c r="CN240" s="56"/>
      <c r="CO240" s="56"/>
      <c r="CP240" s="56"/>
      <c r="CQ240" s="56"/>
      <c r="CR240" s="56"/>
      <c r="CS240" s="56"/>
      <c r="CT240" s="56"/>
      <c r="CU240" s="56"/>
      <c r="CV240" s="56"/>
      <c r="CW240" s="56"/>
      <c r="CX240" s="56"/>
      <c r="CY240" s="55"/>
      <c r="CZ240" s="59"/>
      <c r="DA240" s="56"/>
      <c r="DB240" s="56"/>
      <c r="DC240" s="56"/>
      <c r="DD240" s="56"/>
      <c r="DE240" s="56"/>
      <c r="DF240" s="56"/>
      <c r="DG240" s="56"/>
      <c r="DH240" s="56"/>
      <c r="DI240" s="56"/>
      <c r="DJ240" s="56"/>
      <c r="DK240" s="56"/>
      <c r="DL240" s="56"/>
      <c r="DM240" s="56"/>
      <c r="DN240" s="56"/>
      <c r="DO240" s="56"/>
      <c r="DP240" s="56"/>
      <c r="DQ240" s="56"/>
      <c r="DR240" s="56"/>
      <c r="DS240" s="56"/>
      <c r="DT240" s="56"/>
      <c r="DU240" s="56"/>
      <c r="DV240" s="55"/>
      <c r="DW240" s="56"/>
      <c r="DX240" s="56"/>
      <c r="DY240" s="56"/>
      <c r="DZ240" s="56"/>
      <c r="EA240" s="56"/>
      <c r="EB240" s="56"/>
      <c r="EC240" s="56"/>
      <c r="ED240" s="56"/>
      <c r="EE240" s="56"/>
      <c r="EF240" s="56"/>
      <c r="EG240" s="56"/>
      <c r="EH240" s="56"/>
      <c r="EI240" s="56"/>
      <c r="EJ240" s="56"/>
      <c r="EK240" s="56"/>
      <c r="EL240" s="56"/>
      <c r="EM240" s="56"/>
      <c r="EN240" s="56"/>
      <c r="EO240" s="56"/>
      <c r="EP240" s="56"/>
      <c r="EQ240" s="56"/>
      <c r="ER240" s="60"/>
      <c r="ES240" s="92"/>
      <c r="ET240" s="92"/>
      <c r="EU240" s="92"/>
      <c r="EV240" s="92"/>
      <c r="EW240" s="92"/>
      <c r="EX240" s="92"/>
      <c r="EY240" s="92"/>
      <c r="EZ240" s="92"/>
      <c r="FA240" s="92"/>
      <c r="FB240" s="92"/>
      <c r="FC240" s="92"/>
      <c r="FD240" s="92"/>
      <c r="FE240" s="92"/>
      <c r="FF240" s="92"/>
      <c r="FG240" s="92"/>
      <c r="FH240" s="92"/>
      <c r="FI240" s="92"/>
      <c r="FJ240" s="92"/>
      <c r="FK240" s="92"/>
      <c r="FL240" s="92"/>
      <c r="FM240" s="92"/>
      <c r="FN240" s="92"/>
      <c r="FO240" s="92"/>
      <c r="FP240" s="92"/>
      <c r="FQ240" s="92"/>
      <c r="FR240" s="92"/>
      <c r="FS240" s="92"/>
      <c r="FT240" s="92"/>
      <c r="FU240" s="92"/>
      <c r="FV240" s="92"/>
      <c r="FW240" s="92"/>
      <c r="FX240" s="92"/>
      <c r="FY240" s="92"/>
      <c r="FZ240" s="92"/>
      <c r="GA240" s="92"/>
      <c r="GB240" s="92"/>
      <c r="GC240" s="92"/>
      <c r="GD240" s="92"/>
      <c r="GE240" s="92"/>
      <c r="GF240" s="92"/>
      <c r="GG240" s="92"/>
      <c r="GH240" s="92"/>
      <c r="GI240" s="92"/>
      <c r="GJ240" s="92"/>
      <c r="GK240" s="92"/>
      <c r="GL240" s="92"/>
      <c r="GM240" s="92"/>
      <c r="GN240" s="92"/>
      <c r="GO240" s="92"/>
      <c r="GP240" s="92"/>
      <c r="GQ240" s="92"/>
      <c r="GR240" s="92"/>
      <c r="GS240" s="92"/>
      <c r="GT240" s="92"/>
      <c r="GU240" s="92"/>
      <c r="GV240" s="92"/>
      <c r="GW240" s="92"/>
      <c r="GX240" s="92"/>
      <c r="GY240" s="92"/>
      <c r="GZ240" s="92"/>
      <c r="HA240" s="92"/>
      <c r="HB240" s="92"/>
      <c r="HC240" s="92"/>
      <c r="HD240" s="92"/>
      <c r="HE240" s="92"/>
      <c r="HF240" s="92"/>
      <c r="HG240" s="92"/>
      <c r="HH240" s="92"/>
      <c r="HI240" s="92"/>
      <c r="HJ240" s="92"/>
      <c r="HK240" s="92"/>
      <c r="HL240" s="92"/>
      <c r="HM240" s="92"/>
      <c r="HN240" s="92"/>
      <c r="HO240" s="92"/>
      <c r="HP240" s="92"/>
      <c r="HQ240" s="92"/>
      <c r="HR240" s="92"/>
      <c r="HS240" s="92"/>
      <c r="HT240" s="92"/>
      <c r="HU240" s="92"/>
      <c r="HV240" s="92"/>
      <c r="HW240" s="92"/>
      <c r="HX240" s="92"/>
      <c r="HY240" s="92"/>
      <c r="HZ240" s="92"/>
      <c r="IA240" s="92"/>
      <c r="IB240" s="92"/>
      <c r="IC240" s="92"/>
      <c r="ID240" s="92"/>
      <c r="IE240" s="92"/>
      <c r="IF240" s="92"/>
      <c r="IG240" s="92"/>
      <c r="IH240" s="92"/>
      <c r="II240" s="92"/>
      <c r="IJ240" s="92"/>
      <c r="IK240" s="92"/>
    </row>
    <row r="241" spans="1:245">
      <c r="A241" s="6">
        <v>239</v>
      </c>
      <c r="B241" s="6">
        <v>2</v>
      </c>
      <c r="C241" s="6"/>
      <c r="D241" s="6" t="s">
        <v>52</v>
      </c>
      <c r="E241" s="6">
        <v>1</v>
      </c>
      <c r="F241" s="6">
        <v>0</v>
      </c>
      <c r="G241" s="6">
        <v>1</v>
      </c>
      <c r="H241" s="6"/>
      <c r="I241" s="6"/>
      <c r="J241" s="6"/>
      <c r="K241" s="6"/>
      <c r="L241" s="8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23">
        <v>0</v>
      </c>
      <c r="AF241" s="23"/>
      <c r="AG241" s="10">
        <v>28.6</v>
      </c>
      <c r="AH241" s="11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8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8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8"/>
      <c r="CZ241" s="11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8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12"/>
      <c r="ES241" s="92"/>
      <c r="ET241" s="92"/>
      <c r="EU241" s="92"/>
      <c r="EV241" s="92"/>
      <c r="EW241" s="92"/>
      <c r="EX241" s="92"/>
      <c r="EY241" s="92"/>
      <c r="EZ241" s="92"/>
      <c r="FA241" s="92"/>
      <c r="FB241" s="92"/>
      <c r="FC241" s="92"/>
      <c r="FD241" s="92"/>
      <c r="FE241" s="92"/>
      <c r="FF241" s="92"/>
      <c r="FG241" s="92"/>
      <c r="FH241" s="92"/>
      <c r="FI241" s="92"/>
      <c r="FJ241" s="92"/>
      <c r="FK241" s="92"/>
      <c r="FL241" s="92"/>
      <c r="FM241" s="92"/>
      <c r="FN241" s="92"/>
      <c r="FO241" s="92"/>
      <c r="FP241" s="92"/>
      <c r="FQ241" s="92"/>
      <c r="FR241" s="92"/>
      <c r="FS241" s="92"/>
      <c r="FT241" s="92"/>
      <c r="FU241" s="92"/>
      <c r="FV241" s="92"/>
      <c r="FW241" s="92"/>
      <c r="FX241" s="92"/>
      <c r="FY241" s="92"/>
      <c r="FZ241" s="92"/>
      <c r="GA241" s="92"/>
      <c r="GB241" s="92"/>
      <c r="GC241" s="92"/>
      <c r="GD241" s="92"/>
      <c r="GE241" s="92"/>
      <c r="GF241" s="92"/>
      <c r="GG241" s="92"/>
      <c r="GH241" s="92"/>
      <c r="GI241" s="92"/>
      <c r="GJ241" s="92"/>
      <c r="GK241" s="92"/>
      <c r="GL241" s="92"/>
      <c r="GM241" s="92"/>
      <c r="GN241" s="92"/>
      <c r="GO241" s="92"/>
      <c r="GP241" s="92"/>
      <c r="GQ241" s="92"/>
      <c r="GR241" s="92"/>
      <c r="GS241" s="92"/>
      <c r="GT241" s="92"/>
      <c r="GU241" s="92"/>
      <c r="GV241" s="92"/>
      <c r="GW241" s="92"/>
      <c r="GX241" s="92"/>
      <c r="GY241" s="92"/>
      <c r="GZ241" s="92"/>
      <c r="HA241" s="92"/>
      <c r="HB241" s="92"/>
      <c r="HC241" s="92"/>
      <c r="HD241" s="92"/>
      <c r="HE241" s="92"/>
      <c r="HF241" s="92"/>
      <c r="HG241" s="92"/>
      <c r="HH241" s="92"/>
      <c r="HI241" s="92"/>
      <c r="HJ241" s="92"/>
      <c r="HK241" s="92"/>
      <c r="HL241" s="92"/>
      <c r="HM241" s="92"/>
      <c r="HN241" s="92"/>
      <c r="HO241" s="92"/>
      <c r="HP241" s="92"/>
      <c r="HQ241" s="92"/>
      <c r="HR241" s="92"/>
      <c r="HS241" s="92"/>
      <c r="HT241" s="92"/>
      <c r="HU241" s="92"/>
      <c r="HV241" s="92"/>
      <c r="HW241" s="92"/>
      <c r="HX241" s="92"/>
      <c r="HY241" s="92"/>
      <c r="HZ241" s="92"/>
      <c r="IA241" s="92"/>
      <c r="IB241" s="92"/>
      <c r="IC241" s="92"/>
      <c r="ID241" s="92"/>
      <c r="IE241" s="92"/>
      <c r="IF241" s="92"/>
      <c r="IG241" s="92"/>
      <c r="IH241" s="92"/>
      <c r="II241" s="92"/>
      <c r="IJ241" s="92"/>
      <c r="IK241" s="92"/>
    </row>
    <row r="242" spans="1:245">
      <c r="A242" s="6">
        <v>240</v>
      </c>
      <c r="B242" s="6">
        <v>1</v>
      </c>
      <c r="C242" s="6"/>
      <c r="D242" s="6" t="s">
        <v>52</v>
      </c>
      <c r="E242" s="6">
        <v>0</v>
      </c>
      <c r="F242" s="6">
        <v>1</v>
      </c>
      <c r="G242" s="6">
        <v>1</v>
      </c>
      <c r="H242" s="6"/>
      <c r="I242" s="6"/>
      <c r="J242" s="6"/>
      <c r="K242" s="6"/>
      <c r="L242" s="8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23">
        <v>0</v>
      </c>
      <c r="AF242" s="23"/>
      <c r="AG242" s="10">
        <v>42.2</v>
      </c>
      <c r="AH242" s="11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8"/>
      <c r="BF242" s="9">
        <v>1</v>
      </c>
      <c r="BG242" s="9"/>
      <c r="BH242" s="9">
        <v>1</v>
      </c>
      <c r="BI242" s="9"/>
      <c r="BJ242" s="9"/>
      <c r="BK242" s="9"/>
      <c r="BL242" s="9"/>
      <c r="BM242" s="9">
        <v>1</v>
      </c>
      <c r="BN242" s="9"/>
      <c r="BO242" s="9"/>
      <c r="BP242" s="9"/>
      <c r="BQ242" s="9">
        <v>1</v>
      </c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8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8"/>
      <c r="CZ242" s="11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8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12"/>
      <c r="ES242" s="92"/>
      <c r="ET242" s="92"/>
      <c r="EU242" s="92"/>
      <c r="EV242" s="92"/>
      <c r="EW242" s="92"/>
      <c r="EX242" s="92"/>
      <c r="EY242" s="92"/>
      <c r="EZ242" s="92"/>
      <c r="FA242" s="92"/>
      <c r="FB242" s="92"/>
      <c r="FC242" s="92"/>
      <c r="FD242" s="92"/>
      <c r="FE242" s="92"/>
      <c r="FF242" s="92"/>
      <c r="FG242" s="92"/>
      <c r="FH242" s="92"/>
      <c r="FI242" s="92"/>
      <c r="FJ242" s="92"/>
      <c r="FK242" s="92"/>
      <c r="FL242" s="92"/>
      <c r="FM242" s="92"/>
      <c r="FN242" s="92"/>
      <c r="FO242" s="92"/>
      <c r="FP242" s="92"/>
      <c r="FQ242" s="92"/>
      <c r="FR242" s="92"/>
      <c r="FS242" s="92"/>
      <c r="FT242" s="92"/>
      <c r="FU242" s="92"/>
      <c r="FV242" s="92"/>
      <c r="FW242" s="92"/>
      <c r="FX242" s="92"/>
      <c r="FY242" s="92"/>
      <c r="FZ242" s="92"/>
      <c r="GA242" s="92"/>
      <c r="GB242" s="92"/>
      <c r="GC242" s="92"/>
      <c r="GD242" s="92"/>
      <c r="GE242" s="92"/>
      <c r="GF242" s="92"/>
      <c r="GG242" s="92"/>
      <c r="GH242" s="92"/>
      <c r="GI242" s="92"/>
      <c r="GJ242" s="92"/>
      <c r="GK242" s="92"/>
      <c r="GL242" s="92"/>
      <c r="GM242" s="92"/>
      <c r="GN242" s="92"/>
      <c r="GO242" s="92"/>
      <c r="GP242" s="92"/>
      <c r="GQ242" s="92"/>
      <c r="GR242" s="92"/>
      <c r="GS242" s="92"/>
      <c r="GT242" s="92"/>
      <c r="GU242" s="92"/>
      <c r="GV242" s="92"/>
      <c r="GW242" s="92"/>
      <c r="GX242" s="92"/>
      <c r="GY242" s="92"/>
      <c r="GZ242" s="92"/>
      <c r="HA242" s="92"/>
      <c r="HB242" s="92"/>
      <c r="HC242" s="92"/>
      <c r="HD242" s="92"/>
      <c r="HE242" s="92"/>
      <c r="HF242" s="92"/>
      <c r="HG242" s="92"/>
      <c r="HH242" s="92"/>
      <c r="HI242" s="92"/>
      <c r="HJ242" s="92"/>
      <c r="HK242" s="92"/>
      <c r="HL242" s="92"/>
      <c r="HM242" s="92"/>
      <c r="HN242" s="92"/>
      <c r="HO242" s="92"/>
      <c r="HP242" s="92"/>
      <c r="HQ242" s="92"/>
      <c r="HR242" s="92"/>
      <c r="HS242" s="92"/>
      <c r="HT242" s="92"/>
      <c r="HU242" s="92"/>
      <c r="HV242" s="92"/>
      <c r="HW242" s="92"/>
      <c r="HX242" s="92"/>
      <c r="HY242" s="92"/>
      <c r="HZ242" s="92"/>
      <c r="IA242" s="92"/>
      <c r="IB242" s="92"/>
      <c r="IC242" s="92"/>
      <c r="ID242" s="92"/>
      <c r="IE242" s="92"/>
      <c r="IF242" s="92"/>
      <c r="IG242" s="92"/>
      <c r="IH242" s="92"/>
      <c r="II242" s="92"/>
      <c r="IJ242" s="92"/>
      <c r="IK242" s="92"/>
    </row>
    <row r="243" spans="1:245">
      <c r="A243" s="4">
        <v>241</v>
      </c>
      <c r="B243" s="4">
        <v>2</v>
      </c>
      <c r="C243" s="4"/>
      <c r="D243" s="4" t="s">
        <v>54</v>
      </c>
      <c r="E243" s="4">
        <v>1</v>
      </c>
      <c r="F243" s="4">
        <v>0</v>
      </c>
      <c r="G243" s="4">
        <v>1</v>
      </c>
      <c r="H243" s="4">
        <v>0</v>
      </c>
      <c r="I243" s="4"/>
      <c r="J243" s="4"/>
      <c r="K243" s="4"/>
      <c r="L243" s="1">
        <v>3</v>
      </c>
      <c r="M243">
        <v>14</v>
      </c>
      <c r="N243">
        <v>15</v>
      </c>
      <c r="O243">
        <v>16</v>
      </c>
      <c r="AE243" s="22">
        <v>4</v>
      </c>
      <c r="AF243" s="22">
        <v>16</v>
      </c>
      <c r="AG243" s="5">
        <v>145.5</v>
      </c>
      <c r="AH243" s="2"/>
      <c r="AJ243">
        <v>55.69</v>
      </c>
      <c r="AU243">
        <v>20.02</v>
      </c>
      <c r="AV243">
        <v>8.82</v>
      </c>
      <c r="AW243">
        <v>8.61</v>
      </c>
      <c r="BE243" s="1"/>
      <c r="BS243">
        <v>1</v>
      </c>
      <c r="BT243">
        <v>1</v>
      </c>
      <c r="CB243" s="1"/>
      <c r="CY243" s="1"/>
      <c r="CZ243" s="2"/>
      <c r="DA243">
        <v>1</v>
      </c>
      <c r="DV243" s="1"/>
      <c r="ER243" s="3"/>
      <c r="ES243" s="73">
        <v>241</v>
      </c>
      <c r="ET243" s="74" t="s">
        <v>242</v>
      </c>
      <c r="EU243" s="75" t="s">
        <v>243</v>
      </c>
      <c r="EV243" s="76" t="s">
        <v>244</v>
      </c>
      <c r="EW243" s="77" t="s">
        <v>191</v>
      </c>
      <c r="EX243" s="74" t="s">
        <v>206</v>
      </c>
      <c r="EY243" s="78" t="s">
        <v>193</v>
      </c>
      <c r="EZ243" s="78">
        <v>1</v>
      </c>
      <c r="FA243" s="82">
        <v>1</v>
      </c>
      <c r="FB243" s="82"/>
      <c r="FC243" s="82"/>
      <c r="FD243" s="82"/>
      <c r="FE243" s="82"/>
      <c r="FF243" s="82"/>
      <c r="FG243" s="82"/>
      <c r="FH243" s="82"/>
      <c r="FI243" s="82"/>
      <c r="FJ243" s="82"/>
      <c r="FK243" s="77" t="s">
        <v>194</v>
      </c>
      <c r="FL243" s="77"/>
      <c r="FM243" s="79" t="s">
        <v>199</v>
      </c>
      <c r="FN243" s="79"/>
      <c r="FO243" s="79"/>
      <c r="FP243" s="78"/>
      <c r="FQ243" s="78"/>
      <c r="FR243" s="78"/>
      <c r="FS243" s="78"/>
      <c r="FT243" s="78"/>
      <c r="FU243" s="78"/>
      <c r="FV243" s="78"/>
      <c r="FW243" s="78"/>
      <c r="FX243" s="78"/>
      <c r="FY243" s="78"/>
      <c r="FZ243" s="78"/>
      <c r="GA243" s="78"/>
      <c r="GB243" s="78"/>
      <c r="GC243" s="78"/>
      <c r="GD243" s="78"/>
      <c r="GE243" s="78">
        <v>1</v>
      </c>
      <c r="GF243" s="78"/>
      <c r="GG243" s="78"/>
      <c r="GH243" s="78"/>
      <c r="GI243" s="78">
        <v>1</v>
      </c>
      <c r="GJ243" s="78"/>
      <c r="GK243" s="78">
        <v>1</v>
      </c>
      <c r="GL243" s="78"/>
      <c r="GM243" s="83"/>
      <c r="GN243" s="83"/>
      <c r="GO243" s="83"/>
      <c r="GP243" s="83"/>
      <c r="GQ243" s="83"/>
      <c r="GR243" s="83"/>
      <c r="GS243" s="83"/>
      <c r="GT243" s="83"/>
      <c r="GU243" s="83"/>
      <c r="GV243" s="83"/>
      <c r="GW243" s="83"/>
      <c r="GX243" s="83"/>
      <c r="GY243" s="83"/>
      <c r="GZ243" s="83"/>
      <c r="HA243" s="83">
        <v>1</v>
      </c>
      <c r="HB243" s="83"/>
      <c r="HC243" s="83"/>
      <c r="HD243" s="83"/>
      <c r="HE243" s="83">
        <v>1</v>
      </c>
      <c r="HF243" s="83"/>
      <c r="HG243" s="83"/>
      <c r="HH243" s="83"/>
      <c r="HI243" s="83">
        <v>1</v>
      </c>
      <c r="HJ243" s="76" t="s">
        <v>196</v>
      </c>
      <c r="HK243" s="76" t="s">
        <v>194</v>
      </c>
      <c r="HL243" s="76" t="s">
        <v>196</v>
      </c>
      <c r="HM243" s="76"/>
      <c r="HN243" s="76"/>
      <c r="HO243" s="76"/>
      <c r="HP243" s="75" t="s">
        <v>194</v>
      </c>
      <c r="HQ243" s="75" t="s">
        <v>215</v>
      </c>
      <c r="HR243" s="75"/>
      <c r="HS243" s="75"/>
      <c r="HT243" s="80">
        <v>6</v>
      </c>
      <c r="HU243" s="80"/>
      <c r="HV243" s="80"/>
      <c r="HW243" s="80"/>
      <c r="HX243" s="80"/>
      <c r="HY243" s="80"/>
      <c r="HZ243" s="80"/>
      <c r="IA243" s="80"/>
      <c r="IB243" s="80"/>
      <c r="IC243" s="80"/>
      <c r="ID243" s="80"/>
      <c r="IE243" s="80"/>
      <c r="IF243" s="80"/>
      <c r="IG243" s="80"/>
      <c r="IH243" s="80"/>
      <c r="II243" s="80"/>
      <c r="IJ243" s="81" t="s">
        <v>250</v>
      </c>
      <c r="IK243" s="81" t="s">
        <v>199</v>
      </c>
    </row>
    <row r="244" spans="1:245">
      <c r="A244" s="47">
        <v>242</v>
      </c>
      <c r="B244" s="47">
        <v>1</v>
      </c>
      <c r="C244" s="47"/>
      <c r="D244" s="47" t="s">
        <v>52</v>
      </c>
      <c r="E244" s="47">
        <v>0</v>
      </c>
      <c r="F244" s="47">
        <v>1</v>
      </c>
      <c r="G244" s="47">
        <v>1</v>
      </c>
      <c r="H244" s="47">
        <v>1</v>
      </c>
      <c r="I244" s="47" t="s">
        <v>72</v>
      </c>
      <c r="J244" s="47"/>
      <c r="K244" s="47"/>
      <c r="L244" s="48">
        <v>13</v>
      </c>
      <c r="M244" s="49">
        <v>10</v>
      </c>
      <c r="N244" s="49">
        <v>4</v>
      </c>
      <c r="O244" s="49">
        <v>7</v>
      </c>
      <c r="P244" s="49">
        <v>6</v>
      </c>
      <c r="Q244" s="49">
        <v>5</v>
      </c>
      <c r="R244" s="49">
        <v>6</v>
      </c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50">
        <v>7</v>
      </c>
      <c r="AF244" s="50">
        <v>6</v>
      </c>
      <c r="AG244" s="51">
        <v>640.6</v>
      </c>
      <c r="AH244" s="52"/>
      <c r="AI244" s="49"/>
      <c r="AJ244" s="49"/>
      <c r="AK244" s="49">
        <v>3.35</v>
      </c>
      <c r="AL244" s="49">
        <v>83.16</v>
      </c>
      <c r="AM244" s="49">
        <v>136.53</v>
      </c>
      <c r="AN244" s="49">
        <v>59.29</v>
      </c>
      <c r="AO244" s="49"/>
      <c r="AP244" s="49"/>
      <c r="AQ244" s="49">
        <v>163.11000000000001</v>
      </c>
      <c r="AR244" s="49"/>
      <c r="AS244" s="49"/>
      <c r="AT244" s="49">
        <v>13.07</v>
      </c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8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>
        <v>1</v>
      </c>
      <c r="BS244" s="49"/>
      <c r="BT244" s="49"/>
      <c r="BU244" s="49"/>
      <c r="BV244" s="49"/>
      <c r="BW244" s="49"/>
      <c r="BX244" s="49"/>
      <c r="BY244" s="49"/>
      <c r="BZ244" s="49"/>
      <c r="CA244" s="49"/>
      <c r="CB244" s="48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49"/>
      <c r="CU244" s="49"/>
      <c r="CV244" s="49"/>
      <c r="CW244" s="49"/>
      <c r="CX244" s="49"/>
      <c r="CY244" s="48"/>
      <c r="CZ244" s="52"/>
      <c r="DA244" s="49"/>
      <c r="DB244" s="49"/>
      <c r="DC244" s="49"/>
      <c r="DD244" s="49"/>
      <c r="DE244" s="49"/>
      <c r="DF244" s="49"/>
      <c r="DG244" s="49"/>
      <c r="DH244" s="49"/>
      <c r="DI244" s="49"/>
      <c r="DJ244" s="49"/>
      <c r="DK244" s="49"/>
      <c r="DL244" s="49"/>
      <c r="DM244" s="49"/>
      <c r="DN244" s="49"/>
      <c r="DO244" s="49"/>
      <c r="DP244" s="49"/>
      <c r="DQ244" s="49"/>
      <c r="DR244" s="49"/>
      <c r="DS244" s="49"/>
      <c r="DT244" s="49"/>
      <c r="DU244" s="49"/>
      <c r="DV244" s="48"/>
      <c r="DW244" s="49"/>
      <c r="DX244" s="49"/>
      <c r="DY244" s="49"/>
      <c r="DZ244" s="49"/>
      <c r="EA244" s="49">
        <v>1</v>
      </c>
      <c r="EB244" s="49"/>
      <c r="EC244" s="49"/>
      <c r="ED244" s="49"/>
      <c r="EE244" s="49"/>
      <c r="EF244" s="49"/>
      <c r="EG244" s="49"/>
      <c r="EH244" s="49"/>
      <c r="EI244" s="49"/>
      <c r="EJ244" s="49"/>
      <c r="EK244" s="49"/>
      <c r="EL244" s="49"/>
      <c r="EM244" s="49"/>
      <c r="EN244" s="49"/>
      <c r="EO244" s="49"/>
      <c r="EP244" s="49"/>
      <c r="EQ244" s="49"/>
      <c r="ER244" s="53"/>
      <c r="ES244" s="92"/>
      <c r="ET244" s="92"/>
      <c r="EU244" s="92"/>
      <c r="EV244" s="92"/>
      <c r="EW244" s="92"/>
      <c r="EX244" s="92"/>
      <c r="EY244" s="92"/>
      <c r="EZ244" s="92"/>
      <c r="FA244" s="92"/>
      <c r="FB244" s="92"/>
      <c r="FC244" s="92"/>
      <c r="FD244" s="92"/>
      <c r="FE244" s="92"/>
      <c r="FF244" s="92"/>
      <c r="FG244" s="92"/>
      <c r="FH244" s="92"/>
      <c r="FI244" s="92"/>
      <c r="FJ244" s="92"/>
      <c r="FK244" s="92"/>
      <c r="FL244" s="92"/>
      <c r="FM244" s="92"/>
      <c r="FN244" s="92"/>
      <c r="FO244" s="92"/>
      <c r="FP244" s="92"/>
      <c r="FQ244" s="92"/>
      <c r="FR244" s="92"/>
      <c r="FS244" s="92"/>
      <c r="FT244" s="92"/>
      <c r="FU244" s="92"/>
      <c r="FV244" s="92"/>
      <c r="FW244" s="92"/>
      <c r="FX244" s="92"/>
      <c r="FY244" s="92"/>
      <c r="FZ244" s="92"/>
      <c r="GA244" s="92"/>
      <c r="GB244" s="92"/>
      <c r="GC244" s="92"/>
      <c r="GD244" s="92"/>
      <c r="GE244" s="92"/>
      <c r="GF244" s="92"/>
      <c r="GG244" s="92"/>
      <c r="GH244" s="92"/>
      <c r="GI244" s="92"/>
      <c r="GJ244" s="92"/>
      <c r="GK244" s="92"/>
      <c r="GL244" s="92"/>
      <c r="GM244" s="92"/>
      <c r="GN244" s="92"/>
      <c r="GO244" s="92"/>
      <c r="GP244" s="92"/>
      <c r="GQ244" s="92"/>
      <c r="GR244" s="92"/>
      <c r="GS244" s="92"/>
      <c r="GT244" s="92"/>
      <c r="GU244" s="92"/>
      <c r="GV244" s="92"/>
      <c r="GW244" s="92"/>
      <c r="GX244" s="92"/>
      <c r="GY244" s="92"/>
      <c r="GZ244" s="92"/>
      <c r="HA244" s="92"/>
      <c r="HB244" s="92"/>
      <c r="HC244" s="92"/>
      <c r="HD244" s="92"/>
      <c r="HE244" s="92"/>
      <c r="HF244" s="92"/>
      <c r="HG244" s="92"/>
      <c r="HH244" s="92"/>
      <c r="HI244" s="92"/>
      <c r="HJ244" s="92"/>
      <c r="HK244" s="92"/>
      <c r="HL244" s="92"/>
      <c r="HM244" s="92"/>
      <c r="HN244" s="92"/>
      <c r="HO244" s="92"/>
      <c r="HP244" s="92"/>
      <c r="HQ244" s="92"/>
      <c r="HR244" s="92"/>
      <c r="HS244" s="92"/>
      <c r="HT244" s="92"/>
      <c r="HU244" s="92"/>
      <c r="HV244" s="92"/>
      <c r="HW244" s="92"/>
      <c r="HX244" s="92"/>
      <c r="HY244" s="92"/>
      <c r="HZ244" s="92"/>
      <c r="IA244" s="92"/>
      <c r="IB244" s="92"/>
      <c r="IC244" s="92"/>
      <c r="ID244" s="92"/>
      <c r="IE244" s="92"/>
      <c r="IF244" s="92"/>
      <c r="IG244" s="92"/>
      <c r="IH244" s="92"/>
      <c r="II244" s="92"/>
      <c r="IJ244" s="92"/>
      <c r="IK244" s="92"/>
    </row>
    <row r="245" spans="1:245">
      <c r="A245" s="6">
        <v>243</v>
      </c>
      <c r="B245" s="6">
        <v>2</v>
      </c>
      <c r="C245" s="6"/>
      <c r="D245" s="6" t="s">
        <v>52</v>
      </c>
      <c r="E245" s="6">
        <v>1</v>
      </c>
      <c r="F245" s="6">
        <v>0</v>
      </c>
      <c r="G245" s="6">
        <v>1</v>
      </c>
      <c r="H245" s="6"/>
      <c r="I245" s="6"/>
      <c r="J245" s="6"/>
      <c r="K245" s="6"/>
      <c r="L245" s="8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23">
        <v>0</v>
      </c>
      <c r="AF245" s="23"/>
      <c r="AG245" s="10">
        <v>33.299999999999997</v>
      </c>
      <c r="AH245" s="11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8"/>
      <c r="BF245" s="9"/>
      <c r="BG245" s="9"/>
      <c r="BH245" s="9"/>
      <c r="BI245" s="9">
        <v>1</v>
      </c>
      <c r="BJ245" s="9">
        <v>1</v>
      </c>
      <c r="BK245" s="9"/>
      <c r="BL245" s="9"/>
      <c r="BM245" s="9"/>
      <c r="BN245" s="9"/>
      <c r="BO245" s="9">
        <v>1</v>
      </c>
      <c r="BP245" s="9">
        <v>1</v>
      </c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8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8"/>
      <c r="CZ245" s="11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8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12"/>
      <c r="ES245" s="92"/>
      <c r="ET245" s="92"/>
      <c r="EU245" s="92"/>
      <c r="EV245" s="92"/>
      <c r="EW245" s="92"/>
      <c r="EX245" s="92"/>
      <c r="EY245" s="92"/>
      <c r="EZ245" s="92"/>
      <c r="FA245" s="92"/>
      <c r="FB245" s="92"/>
      <c r="FC245" s="92"/>
      <c r="FD245" s="92"/>
      <c r="FE245" s="92"/>
      <c r="FF245" s="92"/>
      <c r="FG245" s="92"/>
      <c r="FH245" s="92"/>
      <c r="FI245" s="92"/>
      <c r="FJ245" s="92"/>
      <c r="FK245" s="92"/>
      <c r="FL245" s="92"/>
      <c r="FM245" s="92"/>
      <c r="FN245" s="92"/>
      <c r="FO245" s="92"/>
      <c r="FP245" s="92"/>
      <c r="FQ245" s="92"/>
      <c r="FR245" s="92"/>
      <c r="FS245" s="92"/>
      <c r="FT245" s="92"/>
      <c r="FU245" s="92"/>
      <c r="FV245" s="92"/>
      <c r="FW245" s="92"/>
      <c r="FX245" s="92"/>
      <c r="FY245" s="92"/>
      <c r="FZ245" s="92"/>
      <c r="GA245" s="92"/>
      <c r="GB245" s="92"/>
      <c r="GC245" s="92"/>
      <c r="GD245" s="92"/>
      <c r="GE245" s="92"/>
      <c r="GF245" s="92"/>
      <c r="GG245" s="92"/>
      <c r="GH245" s="92"/>
      <c r="GI245" s="92"/>
      <c r="GJ245" s="92"/>
      <c r="GK245" s="92"/>
      <c r="GL245" s="92"/>
      <c r="GM245" s="92"/>
      <c r="GN245" s="92"/>
      <c r="GO245" s="92"/>
      <c r="GP245" s="92"/>
      <c r="GQ245" s="92"/>
      <c r="GR245" s="92"/>
      <c r="GS245" s="92"/>
      <c r="GT245" s="92"/>
      <c r="GU245" s="92"/>
      <c r="GV245" s="92"/>
      <c r="GW245" s="92"/>
      <c r="GX245" s="92"/>
      <c r="GY245" s="92"/>
      <c r="GZ245" s="92"/>
      <c r="HA245" s="92"/>
      <c r="HB245" s="92"/>
      <c r="HC245" s="92"/>
      <c r="HD245" s="92"/>
      <c r="HE245" s="92"/>
      <c r="HF245" s="92"/>
      <c r="HG245" s="92"/>
      <c r="HH245" s="92"/>
      <c r="HI245" s="92"/>
      <c r="HJ245" s="92"/>
      <c r="HK245" s="92"/>
      <c r="HL245" s="92"/>
      <c r="HM245" s="92"/>
      <c r="HN245" s="92"/>
      <c r="HO245" s="92"/>
      <c r="HP245" s="92"/>
      <c r="HQ245" s="92"/>
      <c r="HR245" s="92"/>
      <c r="HS245" s="92"/>
      <c r="HT245" s="92"/>
      <c r="HU245" s="92"/>
      <c r="HV245" s="92"/>
      <c r="HW245" s="92"/>
      <c r="HX245" s="92"/>
      <c r="HY245" s="92"/>
      <c r="HZ245" s="92"/>
      <c r="IA245" s="92"/>
      <c r="IB245" s="92"/>
      <c r="IC245" s="92"/>
      <c r="ID245" s="92"/>
      <c r="IE245" s="92"/>
      <c r="IF245" s="92"/>
      <c r="IG245" s="92"/>
      <c r="IH245" s="92"/>
      <c r="II245" s="92"/>
      <c r="IJ245" s="92"/>
      <c r="IK245" s="92"/>
    </row>
    <row r="246" spans="1:245">
      <c r="A246" s="6">
        <v>244</v>
      </c>
      <c r="B246" s="6">
        <v>2</v>
      </c>
      <c r="C246" s="6"/>
      <c r="D246" s="6" t="s">
        <v>52</v>
      </c>
      <c r="E246" s="6">
        <v>0</v>
      </c>
      <c r="F246" s="6">
        <v>1</v>
      </c>
      <c r="G246" s="6">
        <v>1</v>
      </c>
      <c r="H246" s="6"/>
      <c r="I246" s="6"/>
      <c r="J246" s="6"/>
      <c r="K246" s="6"/>
      <c r="L246" s="8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23">
        <v>0</v>
      </c>
      <c r="AF246" s="23"/>
      <c r="AG246" s="10">
        <v>36.1</v>
      </c>
      <c r="AH246" s="11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8">
        <v>1</v>
      </c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>
        <v>1</v>
      </c>
      <c r="BS246" s="9"/>
      <c r="BT246" s="9"/>
      <c r="BU246" s="9">
        <v>1</v>
      </c>
      <c r="BV246" s="9">
        <v>1</v>
      </c>
      <c r="BW246" s="9">
        <v>1</v>
      </c>
      <c r="BX246" s="9"/>
      <c r="BY246" s="9"/>
      <c r="BZ246" s="9"/>
      <c r="CA246" s="9"/>
      <c r="CB246" s="8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8"/>
      <c r="CZ246" s="11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8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12"/>
      <c r="ES246" s="92"/>
      <c r="ET246" s="92"/>
      <c r="EU246" s="92"/>
      <c r="EV246" s="92"/>
      <c r="EW246" s="92"/>
      <c r="EX246" s="92"/>
      <c r="EY246" s="92"/>
      <c r="EZ246" s="92"/>
      <c r="FA246" s="92"/>
      <c r="FB246" s="92"/>
      <c r="FC246" s="92"/>
      <c r="FD246" s="92"/>
      <c r="FE246" s="92"/>
      <c r="FF246" s="92"/>
      <c r="FG246" s="92"/>
      <c r="FH246" s="92"/>
      <c r="FI246" s="92"/>
      <c r="FJ246" s="92"/>
      <c r="FK246" s="92"/>
      <c r="FL246" s="92"/>
      <c r="FM246" s="92"/>
      <c r="FN246" s="92"/>
      <c r="FO246" s="92"/>
      <c r="FP246" s="92"/>
      <c r="FQ246" s="92"/>
      <c r="FR246" s="92"/>
      <c r="FS246" s="92"/>
      <c r="FT246" s="92"/>
      <c r="FU246" s="92"/>
      <c r="FV246" s="92"/>
      <c r="FW246" s="92"/>
      <c r="FX246" s="92"/>
      <c r="FY246" s="92"/>
      <c r="FZ246" s="92"/>
      <c r="GA246" s="92"/>
      <c r="GB246" s="92"/>
      <c r="GC246" s="92"/>
      <c r="GD246" s="92"/>
      <c r="GE246" s="92"/>
      <c r="GF246" s="92"/>
      <c r="GG246" s="92"/>
      <c r="GH246" s="92"/>
      <c r="GI246" s="92"/>
      <c r="GJ246" s="92"/>
      <c r="GK246" s="92"/>
      <c r="GL246" s="92"/>
      <c r="GM246" s="92"/>
      <c r="GN246" s="92"/>
      <c r="GO246" s="92"/>
      <c r="GP246" s="92"/>
      <c r="GQ246" s="92"/>
      <c r="GR246" s="92"/>
      <c r="GS246" s="92"/>
      <c r="GT246" s="92"/>
      <c r="GU246" s="92"/>
      <c r="GV246" s="92"/>
      <c r="GW246" s="92"/>
      <c r="GX246" s="92"/>
      <c r="GY246" s="92"/>
      <c r="GZ246" s="92"/>
      <c r="HA246" s="92"/>
      <c r="HB246" s="92"/>
      <c r="HC246" s="92"/>
      <c r="HD246" s="92"/>
      <c r="HE246" s="92"/>
      <c r="HF246" s="92"/>
      <c r="HG246" s="92"/>
      <c r="HH246" s="92"/>
      <c r="HI246" s="92"/>
      <c r="HJ246" s="92"/>
      <c r="HK246" s="92"/>
      <c r="HL246" s="92"/>
      <c r="HM246" s="92"/>
      <c r="HN246" s="92"/>
      <c r="HO246" s="92"/>
      <c r="HP246" s="92"/>
      <c r="HQ246" s="92"/>
      <c r="HR246" s="92"/>
      <c r="HS246" s="92"/>
      <c r="HT246" s="92"/>
      <c r="HU246" s="92"/>
      <c r="HV246" s="92"/>
      <c r="HW246" s="92"/>
      <c r="HX246" s="92"/>
      <c r="HY246" s="92"/>
      <c r="HZ246" s="92"/>
      <c r="IA246" s="92"/>
      <c r="IB246" s="92"/>
      <c r="IC246" s="92"/>
      <c r="ID246" s="92"/>
      <c r="IE246" s="92"/>
      <c r="IF246" s="92"/>
      <c r="IG246" s="92"/>
      <c r="IH246" s="92"/>
      <c r="II246" s="92"/>
      <c r="IJ246" s="92"/>
      <c r="IK246" s="92"/>
    </row>
    <row r="247" spans="1:245">
      <c r="A247" s="61">
        <v>245</v>
      </c>
      <c r="B247" s="61">
        <v>2</v>
      </c>
      <c r="C247" s="61"/>
      <c r="D247" s="61" t="s">
        <v>52</v>
      </c>
      <c r="E247" s="61">
        <v>1</v>
      </c>
      <c r="F247" s="61">
        <v>0</v>
      </c>
      <c r="G247" s="61">
        <v>1</v>
      </c>
      <c r="H247" s="61">
        <v>1</v>
      </c>
      <c r="I247" s="61" t="s">
        <v>82</v>
      </c>
      <c r="J247" s="61"/>
      <c r="K247" s="61"/>
      <c r="L247" s="62">
        <v>4</v>
      </c>
      <c r="M247" s="63">
        <v>7</v>
      </c>
      <c r="N247" s="63">
        <v>11</v>
      </c>
      <c r="O247" s="63">
        <v>12</v>
      </c>
      <c r="P247" s="63">
        <v>17</v>
      </c>
      <c r="Q247" s="63">
        <v>18</v>
      </c>
      <c r="R247" s="63">
        <v>19</v>
      </c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4">
        <v>7</v>
      </c>
      <c r="AF247" s="64">
        <v>19</v>
      </c>
      <c r="AG247" s="65">
        <v>220.1</v>
      </c>
      <c r="AH247" s="66"/>
      <c r="AI247" s="63"/>
      <c r="AJ247" s="63"/>
      <c r="AK247" s="63">
        <v>8.19</v>
      </c>
      <c r="AL247" s="63"/>
      <c r="AM247" s="63"/>
      <c r="AN247" s="63">
        <v>24.45</v>
      </c>
      <c r="AO247" s="63"/>
      <c r="AP247" s="63"/>
      <c r="AQ247" s="63"/>
      <c r="AR247" s="63">
        <v>2.0699999999999998</v>
      </c>
      <c r="AS247" s="63">
        <v>46.47</v>
      </c>
      <c r="AT247" s="63"/>
      <c r="AU247" s="63"/>
      <c r="AV247" s="63"/>
      <c r="AW247" s="63"/>
      <c r="AX247" s="63">
        <v>21.92</v>
      </c>
      <c r="AY247" s="63">
        <v>30.64</v>
      </c>
      <c r="AZ247" s="63">
        <v>9.6999999999999993</v>
      </c>
      <c r="BA247" s="63"/>
      <c r="BB247" s="63"/>
      <c r="BC247" s="63"/>
      <c r="BD247" s="63"/>
      <c r="BE247" s="62"/>
      <c r="BF247" s="63"/>
      <c r="BG247" s="63">
        <v>1</v>
      </c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2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2"/>
      <c r="CZ247" s="66"/>
      <c r="DA247" s="63"/>
      <c r="DB247" s="63"/>
      <c r="DC247" s="63"/>
      <c r="DD247" s="63"/>
      <c r="DE247" s="63">
        <v>1</v>
      </c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2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7"/>
      <c r="ES247" s="92"/>
      <c r="ET247" s="92"/>
      <c r="EU247" s="92"/>
      <c r="EV247" s="92"/>
      <c r="EW247" s="92"/>
      <c r="EX247" s="92"/>
      <c r="EY247" s="92"/>
      <c r="EZ247" s="92"/>
      <c r="FA247" s="92"/>
      <c r="FB247" s="92"/>
      <c r="FC247" s="92"/>
      <c r="FD247" s="92"/>
      <c r="FE247" s="92"/>
      <c r="FF247" s="92"/>
      <c r="FG247" s="92"/>
      <c r="FH247" s="92"/>
      <c r="FI247" s="92"/>
      <c r="FJ247" s="92"/>
      <c r="FK247" s="92"/>
      <c r="FL247" s="92"/>
      <c r="FM247" s="92"/>
      <c r="FN247" s="92"/>
      <c r="FO247" s="92"/>
      <c r="FP247" s="92"/>
      <c r="FQ247" s="92"/>
      <c r="FR247" s="92"/>
      <c r="FS247" s="92"/>
      <c r="FT247" s="92"/>
      <c r="FU247" s="92"/>
      <c r="FV247" s="92"/>
      <c r="FW247" s="92"/>
      <c r="FX247" s="92"/>
      <c r="FY247" s="92"/>
      <c r="FZ247" s="92"/>
      <c r="GA247" s="92"/>
      <c r="GB247" s="92"/>
      <c r="GC247" s="92"/>
      <c r="GD247" s="92"/>
      <c r="GE247" s="92"/>
      <c r="GF247" s="92"/>
      <c r="GG247" s="92"/>
      <c r="GH247" s="92"/>
      <c r="GI247" s="92"/>
      <c r="GJ247" s="92"/>
      <c r="GK247" s="92"/>
      <c r="GL247" s="92"/>
      <c r="GM247" s="92"/>
      <c r="GN247" s="92"/>
      <c r="GO247" s="92"/>
      <c r="GP247" s="92"/>
      <c r="GQ247" s="92"/>
      <c r="GR247" s="92"/>
      <c r="GS247" s="92"/>
      <c r="GT247" s="92"/>
      <c r="GU247" s="92"/>
      <c r="GV247" s="92"/>
      <c r="GW247" s="92"/>
      <c r="GX247" s="92"/>
      <c r="GY247" s="92"/>
      <c r="GZ247" s="92"/>
      <c r="HA247" s="92"/>
      <c r="HB247" s="92"/>
      <c r="HC247" s="92"/>
      <c r="HD247" s="92"/>
      <c r="HE247" s="92"/>
      <c r="HF247" s="92"/>
      <c r="HG247" s="92"/>
      <c r="HH247" s="92"/>
      <c r="HI247" s="92"/>
      <c r="HJ247" s="92"/>
      <c r="HK247" s="92"/>
      <c r="HL247" s="92"/>
      <c r="HM247" s="92"/>
      <c r="HN247" s="92"/>
      <c r="HO247" s="92"/>
      <c r="HP247" s="92"/>
      <c r="HQ247" s="92"/>
      <c r="HR247" s="92"/>
      <c r="HS247" s="92"/>
      <c r="HT247" s="92"/>
      <c r="HU247" s="92"/>
      <c r="HV247" s="92"/>
      <c r="HW247" s="92"/>
      <c r="HX247" s="92"/>
      <c r="HY247" s="92"/>
      <c r="HZ247" s="92"/>
      <c r="IA247" s="92"/>
      <c r="IB247" s="92"/>
      <c r="IC247" s="92"/>
      <c r="ID247" s="92"/>
      <c r="IE247" s="92"/>
      <c r="IF247" s="92"/>
      <c r="IG247" s="92"/>
      <c r="IH247" s="92"/>
      <c r="II247" s="92"/>
      <c r="IJ247" s="92"/>
      <c r="IK247" s="92"/>
    </row>
    <row r="248" spans="1:245">
      <c r="A248" s="4">
        <v>246</v>
      </c>
      <c r="B248" s="4">
        <v>2</v>
      </c>
      <c r="C248" s="4"/>
      <c r="D248" s="4" t="s">
        <v>52</v>
      </c>
      <c r="E248" s="4">
        <v>0</v>
      </c>
      <c r="F248" s="4">
        <v>1</v>
      </c>
      <c r="G248" s="4">
        <v>1</v>
      </c>
      <c r="H248" s="4">
        <v>0</v>
      </c>
      <c r="I248" s="4"/>
      <c r="J248" s="4"/>
      <c r="K248" s="4"/>
      <c r="L248" s="1">
        <v>21</v>
      </c>
      <c r="M248">
        <v>19</v>
      </c>
      <c r="N248">
        <v>18</v>
      </c>
      <c r="O248">
        <v>4</v>
      </c>
      <c r="AE248" s="22">
        <v>4</v>
      </c>
      <c r="AF248" s="22">
        <v>4</v>
      </c>
      <c r="AG248" s="5">
        <v>207.2</v>
      </c>
      <c r="AH248" s="2"/>
      <c r="AK248">
        <v>8.6</v>
      </c>
      <c r="AY248">
        <v>4.7699999999999996</v>
      </c>
      <c r="AZ248">
        <v>34.479999999999997</v>
      </c>
      <c r="BB248">
        <v>64.81</v>
      </c>
      <c r="BE248" s="1"/>
      <c r="BK248">
        <v>1</v>
      </c>
      <c r="BP248">
        <v>1</v>
      </c>
      <c r="BQ248">
        <v>1</v>
      </c>
      <c r="CB248" s="1"/>
      <c r="CY248" s="1"/>
      <c r="CZ248" s="2"/>
      <c r="DV248" s="1"/>
      <c r="ER248" s="3"/>
      <c r="ES248" s="73">
        <v>246</v>
      </c>
      <c r="ET248" s="74" t="s">
        <v>293</v>
      </c>
      <c r="EU248" s="75" t="s">
        <v>247</v>
      </c>
      <c r="EV248" s="76" t="s">
        <v>190</v>
      </c>
      <c r="EW248" s="77" t="s">
        <v>216</v>
      </c>
      <c r="EX248" s="74" t="s">
        <v>192</v>
      </c>
      <c r="EY248" s="78" t="s">
        <v>207</v>
      </c>
      <c r="EZ248" s="78">
        <v>3</v>
      </c>
      <c r="FA248" s="82"/>
      <c r="FB248" s="82"/>
      <c r="FC248" s="82"/>
      <c r="FD248" s="82"/>
      <c r="FE248" s="82"/>
      <c r="FF248" s="82"/>
      <c r="FG248" s="82"/>
      <c r="FH248" s="82">
        <v>1</v>
      </c>
      <c r="FI248" s="82"/>
      <c r="FJ248" s="82"/>
      <c r="FK248" s="77" t="s">
        <v>199</v>
      </c>
      <c r="FL248" s="77"/>
      <c r="FM248" s="79" t="s">
        <v>199</v>
      </c>
      <c r="FN248" s="79"/>
      <c r="FO248" s="79"/>
      <c r="FP248" s="78"/>
      <c r="FQ248" s="78"/>
      <c r="FR248" s="78"/>
      <c r="FS248" s="78"/>
      <c r="FT248" s="78"/>
      <c r="FU248" s="78"/>
      <c r="FV248" s="78"/>
      <c r="FW248" s="78"/>
      <c r="FX248" s="78"/>
      <c r="FY248" s="78"/>
      <c r="FZ248" s="78">
        <v>1</v>
      </c>
      <c r="GA248" s="78"/>
      <c r="GB248" s="78"/>
      <c r="GC248" s="78"/>
      <c r="GD248" s="78"/>
      <c r="GE248" s="78"/>
      <c r="GF248" s="78"/>
      <c r="GG248" s="78"/>
      <c r="GH248" s="78"/>
      <c r="GI248" s="78"/>
      <c r="GJ248" s="78"/>
      <c r="GK248" s="78"/>
      <c r="GL248" s="78"/>
      <c r="GM248" s="83"/>
      <c r="GN248" s="83"/>
      <c r="GO248" s="83"/>
      <c r="GP248" s="83"/>
      <c r="GQ248" s="83"/>
      <c r="GR248" s="83">
        <v>1</v>
      </c>
      <c r="GS248" s="83"/>
      <c r="GT248" s="83"/>
      <c r="GU248" s="83"/>
      <c r="GV248" s="83"/>
      <c r="GW248" s="83"/>
      <c r="GX248" s="83"/>
      <c r="GY248" s="83"/>
      <c r="GZ248" s="83"/>
      <c r="HA248" s="83"/>
      <c r="HB248" s="83"/>
      <c r="HC248" s="83"/>
      <c r="HD248" s="83"/>
      <c r="HE248" s="83"/>
      <c r="HF248" s="83"/>
      <c r="HG248" s="83"/>
      <c r="HH248" s="83"/>
      <c r="HI248" s="83"/>
      <c r="HJ248" s="76" t="s">
        <v>196</v>
      </c>
      <c r="HK248" s="76" t="s">
        <v>194</v>
      </c>
      <c r="HL248" s="76" t="s">
        <v>196</v>
      </c>
      <c r="HM248" s="76"/>
      <c r="HN248" s="76"/>
      <c r="HO248" s="76" t="s">
        <v>377</v>
      </c>
      <c r="HP248" s="75" t="s">
        <v>194</v>
      </c>
      <c r="HQ248" s="75" t="s">
        <v>215</v>
      </c>
      <c r="HR248" s="75"/>
      <c r="HS248" s="75"/>
      <c r="HT248" s="80">
        <v>10</v>
      </c>
      <c r="HU248" s="80">
        <v>1</v>
      </c>
      <c r="HV248" s="80">
        <v>1</v>
      </c>
      <c r="HW248" s="80">
        <v>1</v>
      </c>
      <c r="HX248" s="80"/>
      <c r="HY248" s="80"/>
      <c r="HZ248" s="80"/>
      <c r="IA248" s="80">
        <v>1</v>
      </c>
      <c r="IB248" s="80"/>
      <c r="IC248" s="80"/>
      <c r="ID248" s="80"/>
      <c r="IE248" s="80">
        <v>1</v>
      </c>
      <c r="IF248" s="80">
        <v>1</v>
      </c>
      <c r="IG248" s="80"/>
      <c r="IH248" s="80"/>
      <c r="II248" s="80"/>
      <c r="IJ248" s="81" t="s">
        <v>201</v>
      </c>
      <c r="IK248" s="81" t="s">
        <v>199</v>
      </c>
    </row>
    <row r="249" spans="1:245">
      <c r="A249" s="6">
        <v>247</v>
      </c>
      <c r="B249" s="6">
        <v>2</v>
      </c>
      <c r="C249" s="6"/>
      <c r="D249" s="6" t="s">
        <v>52</v>
      </c>
      <c r="E249" s="6">
        <v>1</v>
      </c>
      <c r="F249" s="6">
        <v>0</v>
      </c>
      <c r="G249" s="6">
        <v>1</v>
      </c>
      <c r="H249" s="6"/>
      <c r="I249" s="6"/>
      <c r="J249" s="6"/>
      <c r="K249" s="6"/>
      <c r="L249" s="8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23">
        <v>0</v>
      </c>
      <c r="AF249" s="23"/>
      <c r="AG249" s="10">
        <v>26.9</v>
      </c>
      <c r="AH249" s="11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8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>
        <v>1</v>
      </c>
      <c r="BY249" s="9"/>
      <c r="BZ249" s="9"/>
      <c r="CA249" s="9"/>
      <c r="CB249" s="8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8"/>
      <c r="CZ249" s="11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8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12"/>
      <c r="ES249" s="92"/>
      <c r="ET249" s="92"/>
      <c r="EU249" s="92"/>
      <c r="EV249" s="92"/>
      <c r="EW249" s="92"/>
      <c r="EX249" s="92"/>
      <c r="EY249" s="92"/>
      <c r="EZ249" s="92"/>
      <c r="FA249" s="92"/>
      <c r="FB249" s="92"/>
      <c r="FC249" s="92"/>
      <c r="FD249" s="92"/>
      <c r="FE249" s="92"/>
      <c r="FF249" s="92"/>
      <c r="FG249" s="92"/>
      <c r="FH249" s="92"/>
      <c r="FI249" s="92"/>
      <c r="FJ249" s="92"/>
      <c r="FK249" s="92"/>
      <c r="FL249" s="92"/>
      <c r="FM249" s="92"/>
      <c r="FN249" s="92"/>
      <c r="FO249" s="92"/>
      <c r="FP249" s="92"/>
      <c r="FQ249" s="92"/>
      <c r="FR249" s="92"/>
      <c r="FS249" s="92"/>
      <c r="FT249" s="92"/>
      <c r="FU249" s="92"/>
      <c r="FV249" s="92"/>
      <c r="FW249" s="92"/>
      <c r="FX249" s="92"/>
      <c r="FY249" s="92"/>
      <c r="FZ249" s="92"/>
      <c r="GA249" s="92"/>
      <c r="GB249" s="92"/>
      <c r="GC249" s="92"/>
      <c r="GD249" s="92"/>
      <c r="GE249" s="92"/>
      <c r="GF249" s="92"/>
      <c r="GG249" s="92"/>
      <c r="GH249" s="92"/>
      <c r="GI249" s="92"/>
      <c r="GJ249" s="92"/>
      <c r="GK249" s="92"/>
      <c r="GL249" s="92"/>
      <c r="GM249" s="92"/>
      <c r="GN249" s="92"/>
      <c r="GO249" s="92"/>
      <c r="GP249" s="92"/>
      <c r="GQ249" s="92"/>
      <c r="GR249" s="92"/>
      <c r="GS249" s="92"/>
      <c r="GT249" s="92"/>
      <c r="GU249" s="92"/>
      <c r="GV249" s="92"/>
      <c r="GW249" s="92"/>
      <c r="GX249" s="92"/>
      <c r="GY249" s="92"/>
      <c r="GZ249" s="92"/>
      <c r="HA249" s="92"/>
      <c r="HB249" s="92"/>
      <c r="HC249" s="92"/>
      <c r="HD249" s="92"/>
      <c r="HE249" s="92"/>
      <c r="HF249" s="92"/>
      <c r="HG249" s="92"/>
      <c r="HH249" s="92"/>
      <c r="HI249" s="92"/>
      <c r="HJ249" s="92"/>
      <c r="HK249" s="92"/>
      <c r="HL249" s="92"/>
      <c r="HM249" s="92"/>
      <c r="HN249" s="92"/>
      <c r="HO249" s="92"/>
      <c r="HP249" s="92"/>
      <c r="HQ249" s="92"/>
      <c r="HR249" s="92"/>
      <c r="HS249" s="92"/>
      <c r="HT249" s="92"/>
      <c r="HU249" s="92"/>
      <c r="HV249" s="92"/>
      <c r="HW249" s="92"/>
      <c r="HX249" s="92"/>
      <c r="HY249" s="92"/>
      <c r="HZ249" s="92"/>
      <c r="IA249" s="92"/>
      <c r="IB249" s="92"/>
      <c r="IC249" s="92"/>
      <c r="ID249" s="92"/>
      <c r="IE249" s="92"/>
      <c r="IF249" s="92"/>
      <c r="IG249" s="92"/>
      <c r="IH249" s="92"/>
      <c r="II249" s="92"/>
      <c r="IJ249" s="92"/>
      <c r="IK249" s="92"/>
    </row>
    <row r="250" spans="1:245">
      <c r="A250" s="6">
        <v>248</v>
      </c>
      <c r="B250" s="6">
        <v>2</v>
      </c>
      <c r="C250" s="6"/>
      <c r="D250" s="6" t="s">
        <v>52</v>
      </c>
      <c r="E250" s="6">
        <v>0</v>
      </c>
      <c r="F250" s="6">
        <v>1</v>
      </c>
      <c r="G250" s="6">
        <v>1</v>
      </c>
      <c r="H250" s="6"/>
      <c r="I250" s="6"/>
      <c r="J250" s="6"/>
      <c r="K250" s="6"/>
      <c r="L250" s="8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23">
        <v>0</v>
      </c>
      <c r="AF250" s="23"/>
      <c r="AG250" s="10">
        <v>40.4</v>
      </c>
      <c r="AH250" s="11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8"/>
      <c r="BF250" s="9"/>
      <c r="BG250" s="9"/>
      <c r="BH250" s="9"/>
      <c r="BI250" s="9"/>
      <c r="BJ250" s="9"/>
      <c r="BK250" s="9"/>
      <c r="BL250" s="9"/>
      <c r="BM250" s="9"/>
      <c r="BN250" s="9">
        <v>1</v>
      </c>
      <c r="BO250" s="9"/>
      <c r="BP250" s="9"/>
      <c r="BQ250" s="9">
        <v>1</v>
      </c>
      <c r="BR250" s="9"/>
      <c r="BS250" s="9"/>
      <c r="BT250" s="9"/>
      <c r="BU250" s="9"/>
      <c r="BV250" s="9">
        <v>1</v>
      </c>
      <c r="BW250" s="9"/>
      <c r="BX250" s="9"/>
      <c r="BY250" s="9"/>
      <c r="BZ250" s="9"/>
      <c r="CA250" s="9"/>
      <c r="CB250" s="8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8"/>
      <c r="CZ250" s="11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8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12"/>
      <c r="ES250" s="92"/>
      <c r="ET250" s="92"/>
      <c r="EU250" s="92"/>
      <c r="EV250" s="92"/>
      <c r="EW250" s="92"/>
      <c r="EX250" s="92"/>
      <c r="EY250" s="92"/>
      <c r="EZ250" s="92"/>
      <c r="FA250" s="92"/>
      <c r="FB250" s="92"/>
      <c r="FC250" s="92"/>
      <c r="FD250" s="92"/>
      <c r="FE250" s="92"/>
      <c r="FF250" s="92"/>
      <c r="FG250" s="92"/>
      <c r="FH250" s="92"/>
      <c r="FI250" s="92"/>
      <c r="FJ250" s="92"/>
      <c r="FK250" s="92"/>
      <c r="FL250" s="92"/>
      <c r="FM250" s="92"/>
      <c r="FN250" s="92"/>
      <c r="FO250" s="92"/>
      <c r="FP250" s="92"/>
      <c r="FQ250" s="92"/>
      <c r="FR250" s="92"/>
      <c r="FS250" s="92"/>
      <c r="FT250" s="92"/>
      <c r="FU250" s="92"/>
      <c r="FV250" s="92"/>
      <c r="FW250" s="92"/>
      <c r="FX250" s="92"/>
      <c r="FY250" s="92"/>
      <c r="FZ250" s="92"/>
      <c r="GA250" s="92"/>
      <c r="GB250" s="92"/>
      <c r="GC250" s="92"/>
      <c r="GD250" s="92"/>
      <c r="GE250" s="92"/>
      <c r="GF250" s="92"/>
      <c r="GG250" s="92"/>
      <c r="GH250" s="92"/>
      <c r="GI250" s="92"/>
      <c r="GJ250" s="92"/>
      <c r="GK250" s="92"/>
      <c r="GL250" s="92"/>
      <c r="GM250" s="92"/>
      <c r="GN250" s="92"/>
      <c r="GO250" s="92"/>
      <c r="GP250" s="92"/>
      <c r="GQ250" s="92"/>
      <c r="GR250" s="92"/>
      <c r="GS250" s="92"/>
      <c r="GT250" s="92"/>
      <c r="GU250" s="92"/>
      <c r="GV250" s="92"/>
      <c r="GW250" s="92"/>
      <c r="GX250" s="92"/>
      <c r="GY250" s="92"/>
      <c r="GZ250" s="92"/>
      <c r="HA250" s="92"/>
      <c r="HB250" s="92"/>
      <c r="HC250" s="92"/>
      <c r="HD250" s="92"/>
      <c r="HE250" s="92"/>
      <c r="HF250" s="92"/>
      <c r="HG250" s="92"/>
      <c r="HH250" s="92"/>
      <c r="HI250" s="92"/>
      <c r="HJ250" s="92"/>
      <c r="HK250" s="92"/>
      <c r="HL250" s="92"/>
      <c r="HM250" s="92"/>
      <c r="HN250" s="92"/>
      <c r="HO250" s="92"/>
      <c r="HP250" s="92"/>
      <c r="HQ250" s="92"/>
      <c r="HR250" s="92"/>
      <c r="HS250" s="92"/>
      <c r="HT250" s="92"/>
      <c r="HU250" s="92"/>
      <c r="HV250" s="92"/>
      <c r="HW250" s="92"/>
      <c r="HX250" s="92"/>
      <c r="HY250" s="92"/>
      <c r="HZ250" s="92"/>
      <c r="IA250" s="92"/>
      <c r="IB250" s="92"/>
      <c r="IC250" s="92"/>
      <c r="ID250" s="92"/>
      <c r="IE250" s="92"/>
      <c r="IF250" s="92"/>
      <c r="IG250" s="92"/>
      <c r="IH250" s="92"/>
      <c r="II250" s="92"/>
      <c r="IJ250" s="92"/>
      <c r="IK250" s="92"/>
    </row>
    <row r="251" spans="1:245">
      <c r="A251" s="61">
        <v>249</v>
      </c>
      <c r="B251" s="61">
        <v>2</v>
      </c>
      <c r="C251" s="61"/>
      <c r="D251" s="61" t="s">
        <v>52</v>
      </c>
      <c r="E251" s="61">
        <v>1</v>
      </c>
      <c r="F251" s="61">
        <v>0</v>
      </c>
      <c r="G251" s="61">
        <v>1</v>
      </c>
      <c r="H251" s="61">
        <v>1</v>
      </c>
      <c r="I251" s="61" t="s">
        <v>82</v>
      </c>
      <c r="J251" s="61"/>
      <c r="K251" s="61"/>
      <c r="L251" s="62">
        <v>4</v>
      </c>
      <c r="M251" s="63">
        <v>3</v>
      </c>
      <c r="N251" s="63">
        <v>11</v>
      </c>
      <c r="O251" s="63">
        <v>17</v>
      </c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4">
        <v>4</v>
      </c>
      <c r="AF251" s="64">
        <v>17</v>
      </c>
      <c r="AG251" s="65">
        <v>119.4</v>
      </c>
      <c r="AH251" s="66"/>
      <c r="AI251" s="63"/>
      <c r="AJ251" s="63">
        <v>14.4</v>
      </c>
      <c r="AK251" s="63">
        <v>7.04</v>
      </c>
      <c r="AL251" s="63"/>
      <c r="AM251" s="63"/>
      <c r="AN251" s="63"/>
      <c r="AO251" s="63"/>
      <c r="AP251" s="63"/>
      <c r="AQ251" s="63"/>
      <c r="AR251" s="63">
        <v>6.26</v>
      </c>
      <c r="AS251" s="63"/>
      <c r="AT251" s="63"/>
      <c r="AU251" s="63"/>
      <c r="AV251" s="63"/>
      <c r="AW251" s="63"/>
      <c r="AX251" s="63">
        <v>5.3</v>
      </c>
      <c r="AY251" s="63"/>
      <c r="AZ251" s="63"/>
      <c r="BA251" s="63"/>
      <c r="BB251" s="63"/>
      <c r="BC251" s="63"/>
      <c r="BD251" s="63"/>
      <c r="BE251" s="62">
        <v>1</v>
      </c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>
        <v>1</v>
      </c>
      <c r="BR251" s="63"/>
      <c r="BS251" s="63">
        <v>1</v>
      </c>
      <c r="BT251" s="63"/>
      <c r="BU251" s="63"/>
      <c r="BV251" s="63"/>
      <c r="BW251" s="63"/>
      <c r="BX251" s="63"/>
      <c r="BY251" s="63"/>
      <c r="BZ251" s="63"/>
      <c r="CA251" s="63"/>
      <c r="CB251" s="62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2"/>
      <c r="CZ251" s="66"/>
      <c r="DA251" s="63">
        <v>1</v>
      </c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2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7"/>
      <c r="ES251" s="92"/>
      <c r="ET251" s="92"/>
      <c r="EU251" s="92"/>
      <c r="EV251" s="92"/>
      <c r="EW251" s="92"/>
      <c r="EX251" s="92"/>
      <c r="EY251" s="92"/>
      <c r="EZ251" s="92"/>
      <c r="FA251" s="92"/>
      <c r="FB251" s="92"/>
      <c r="FC251" s="92"/>
      <c r="FD251" s="92"/>
      <c r="FE251" s="92"/>
      <c r="FF251" s="92"/>
      <c r="FG251" s="92"/>
      <c r="FH251" s="92"/>
      <c r="FI251" s="92"/>
      <c r="FJ251" s="92"/>
      <c r="FK251" s="92"/>
      <c r="FL251" s="92"/>
      <c r="FM251" s="92"/>
      <c r="FN251" s="92"/>
      <c r="FO251" s="92"/>
      <c r="FP251" s="92"/>
      <c r="FQ251" s="92"/>
      <c r="FR251" s="92"/>
      <c r="FS251" s="92"/>
      <c r="FT251" s="92"/>
      <c r="FU251" s="92"/>
      <c r="FV251" s="92"/>
      <c r="FW251" s="92"/>
      <c r="FX251" s="92"/>
      <c r="FY251" s="92"/>
      <c r="FZ251" s="92"/>
      <c r="GA251" s="92"/>
      <c r="GB251" s="92"/>
      <c r="GC251" s="92"/>
      <c r="GD251" s="92"/>
      <c r="GE251" s="92"/>
      <c r="GF251" s="92"/>
      <c r="GG251" s="92"/>
      <c r="GH251" s="92"/>
      <c r="GI251" s="92"/>
      <c r="GJ251" s="92"/>
      <c r="GK251" s="92"/>
      <c r="GL251" s="92"/>
      <c r="GM251" s="92"/>
      <c r="GN251" s="92"/>
      <c r="GO251" s="92"/>
      <c r="GP251" s="92"/>
      <c r="GQ251" s="92"/>
      <c r="GR251" s="92"/>
      <c r="GS251" s="92"/>
      <c r="GT251" s="92"/>
      <c r="GU251" s="92"/>
      <c r="GV251" s="92"/>
      <c r="GW251" s="92"/>
      <c r="GX251" s="92"/>
      <c r="GY251" s="92"/>
      <c r="GZ251" s="92"/>
      <c r="HA251" s="92"/>
      <c r="HB251" s="92"/>
      <c r="HC251" s="92"/>
      <c r="HD251" s="92"/>
      <c r="HE251" s="92"/>
      <c r="HF251" s="92"/>
      <c r="HG251" s="92"/>
      <c r="HH251" s="92"/>
      <c r="HI251" s="92"/>
      <c r="HJ251" s="92"/>
      <c r="HK251" s="92"/>
      <c r="HL251" s="92"/>
      <c r="HM251" s="92"/>
      <c r="HN251" s="92"/>
      <c r="HO251" s="92"/>
      <c r="HP251" s="92"/>
      <c r="HQ251" s="92"/>
      <c r="HR251" s="92"/>
      <c r="HS251" s="92"/>
      <c r="HT251" s="92"/>
      <c r="HU251" s="92"/>
      <c r="HV251" s="92"/>
      <c r="HW251" s="92"/>
      <c r="HX251" s="92"/>
      <c r="HY251" s="92"/>
      <c r="HZ251" s="92"/>
      <c r="IA251" s="92"/>
      <c r="IB251" s="92"/>
      <c r="IC251" s="92"/>
      <c r="ID251" s="92"/>
      <c r="IE251" s="92"/>
      <c r="IF251" s="92"/>
      <c r="IG251" s="92"/>
      <c r="IH251" s="92"/>
      <c r="II251" s="92"/>
      <c r="IJ251" s="92"/>
      <c r="IK251" s="92"/>
    </row>
    <row r="252" spans="1:245">
      <c r="A252" s="6">
        <v>250</v>
      </c>
      <c r="B252" s="6">
        <v>1</v>
      </c>
      <c r="C252" s="6"/>
      <c r="D252" s="6" t="s">
        <v>52</v>
      </c>
      <c r="E252" s="6">
        <v>0</v>
      </c>
      <c r="F252" s="6">
        <v>1</v>
      </c>
      <c r="G252" s="6">
        <v>1</v>
      </c>
      <c r="H252" s="6"/>
      <c r="I252" s="6"/>
      <c r="J252" s="6"/>
      <c r="K252" s="6"/>
      <c r="L252" s="8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23">
        <v>0</v>
      </c>
      <c r="AF252" s="23"/>
      <c r="AG252" s="10">
        <v>35.5</v>
      </c>
      <c r="AH252" s="11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8"/>
      <c r="BF252" s="9"/>
      <c r="BG252" s="9"/>
      <c r="BH252" s="9">
        <v>1</v>
      </c>
      <c r="BI252" s="9">
        <v>1</v>
      </c>
      <c r="BJ252" s="9"/>
      <c r="BK252" s="9"/>
      <c r="BL252" s="9"/>
      <c r="BM252" s="9"/>
      <c r="BN252" s="9"/>
      <c r="BO252" s="9">
        <v>1</v>
      </c>
      <c r="BP252" s="9">
        <v>1</v>
      </c>
      <c r="BQ252" s="9"/>
      <c r="BR252" s="9"/>
      <c r="BS252" s="9"/>
      <c r="BT252" s="9"/>
      <c r="BU252" s="9">
        <v>1</v>
      </c>
      <c r="BV252" s="9">
        <v>1</v>
      </c>
      <c r="BW252" s="9">
        <v>1</v>
      </c>
      <c r="BX252" s="9"/>
      <c r="BY252" s="9"/>
      <c r="BZ252" s="9"/>
      <c r="CA252" s="9"/>
      <c r="CB252" s="8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8"/>
      <c r="CZ252" s="11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8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12"/>
      <c r="ES252" s="92"/>
      <c r="ET252" s="92"/>
      <c r="EU252" s="92"/>
      <c r="EV252" s="92"/>
      <c r="EW252" s="92"/>
      <c r="EX252" s="92"/>
      <c r="EY252" s="92"/>
      <c r="EZ252" s="92"/>
      <c r="FA252" s="92"/>
      <c r="FB252" s="92"/>
      <c r="FC252" s="92"/>
      <c r="FD252" s="92"/>
      <c r="FE252" s="92"/>
      <c r="FF252" s="92"/>
      <c r="FG252" s="92"/>
      <c r="FH252" s="92"/>
      <c r="FI252" s="92"/>
      <c r="FJ252" s="92"/>
      <c r="FK252" s="92"/>
      <c r="FL252" s="92"/>
      <c r="FM252" s="92"/>
      <c r="FN252" s="92"/>
      <c r="FO252" s="92"/>
      <c r="FP252" s="92"/>
      <c r="FQ252" s="92"/>
      <c r="FR252" s="92"/>
      <c r="FS252" s="92"/>
      <c r="FT252" s="92"/>
      <c r="FU252" s="92"/>
      <c r="FV252" s="92"/>
      <c r="FW252" s="92"/>
      <c r="FX252" s="92"/>
      <c r="FY252" s="92"/>
      <c r="FZ252" s="92"/>
      <c r="GA252" s="92"/>
      <c r="GB252" s="92"/>
      <c r="GC252" s="92"/>
      <c r="GD252" s="92"/>
      <c r="GE252" s="92"/>
      <c r="GF252" s="92"/>
      <c r="GG252" s="92"/>
      <c r="GH252" s="92"/>
      <c r="GI252" s="92"/>
      <c r="GJ252" s="92"/>
      <c r="GK252" s="92"/>
      <c r="GL252" s="92"/>
      <c r="GM252" s="92"/>
      <c r="GN252" s="92"/>
      <c r="GO252" s="92"/>
      <c r="GP252" s="92"/>
      <c r="GQ252" s="92"/>
      <c r="GR252" s="92"/>
      <c r="GS252" s="92"/>
      <c r="GT252" s="92"/>
      <c r="GU252" s="92"/>
      <c r="GV252" s="92"/>
      <c r="GW252" s="92"/>
      <c r="GX252" s="92"/>
      <c r="GY252" s="92"/>
      <c r="GZ252" s="92"/>
      <c r="HA252" s="92"/>
      <c r="HB252" s="92"/>
      <c r="HC252" s="92"/>
      <c r="HD252" s="92"/>
      <c r="HE252" s="92"/>
      <c r="HF252" s="92"/>
      <c r="HG252" s="92"/>
      <c r="HH252" s="92"/>
      <c r="HI252" s="92"/>
      <c r="HJ252" s="92"/>
      <c r="HK252" s="92"/>
      <c r="HL252" s="92"/>
      <c r="HM252" s="92"/>
      <c r="HN252" s="92"/>
      <c r="HO252" s="92"/>
      <c r="HP252" s="92"/>
      <c r="HQ252" s="92"/>
      <c r="HR252" s="92"/>
      <c r="HS252" s="92"/>
      <c r="HT252" s="92"/>
      <c r="HU252" s="92"/>
      <c r="HV252" s="92"/>
      <c r="HW252" s="92"/>
      <c r="HX252" s="92"/>
      <c r="HY252" s="92"/>
      <c r="HZ252" s="92"/>
      <c r="IA252" s="92"/>
      <c r="IB252" s="92"/>
      <c r="IC252" s="92"/>
      <c r="ID252" s="92"/>
      <c r="IE252" s="92"/>
      <c r="IF252" s="92"/>
      <c r="IG252" s="92"/>
      <c r="IH252" s="92"/>
      <c r="II252" s="92"/>
      <c r="IJ252" s="92"/>
      <c r="IK252" s="92"/>
    </row>
    <row r="253" spans="1:245">
      <c r="A253" s="4">
        <v>251</v>
      </c>
      <c r="B253" s="4">
        <v>2</v>
      </c>
      <c r="C253" s="4"/>
      <c r="D253" s="4" t="s">
        <v>54</v>
      </c>
      <c r="E253" s="4">
        <v>1</v>
      </c>
      <c r="F253" s="4">
        <v>0</v>
      </c>
      <c r="G253" s="4">
        <v>1</v>
      </c>
      <c r="H253" s="4">
        <v>0</v>
      </c>
      <c r="I253" s="4"/>
      <c r="J253" s="4"/>
      <c r="K253" s="4"/>
      <c r="L253" s="1">
        <v>4</v>
      </c>
      <c r="M253">
        <v>1</v>
      </c>
      <c r="N253">
        <v>2</v>
      </c>
      <c r="O253">
        <v>3</v>
      </c>
      <c r="P253">
        <v>11</v>
      </c>
      <c r="Q253">
        <v>12</v>
      </c>
      <c r="R253">
        <v>17</v>
      </c>
      <c r="S253">
        <v>18</v>
      </c>
      <c r="AE253" s="22">
        <v>8</v>
      </c>
      <c r="AF253" s="22">
        <v>18</v>
      </c>
      <c r="AG253" s="5">
        <v>439.5</v>
      </c>
      <c r="AH253" s="2">
        <v>13.48</v>
      </c>
      <c r="AI253">
        <v>27.81</v>
      </c>
      <c r="AJ253">
        <v>15.92</v>
      </c>
      <c r="AK253">
        <v>46.77</v>
      </c>
      <c r="AR253">
        <v>19.760000000000002</v>
      </c>
      <c r="AS253">
        <v>86.35</v>
      </c>
      <c r="AX253">
        <v>29.02</v>
      </c>
      <c r="AY253">
        <v>107.92</v>
      </c>
      <c r="BE253" s="1"/>
      <c r="BX253">
        <v>1</v>
      </c>
      <c r="CB253" s="1"/>
      <c r="CY253" s="1">
        <v>1</v>
      </c>
      <c r="CZ253" s="2"/>
      <c r="DJ253">
        <v>1</v>
      </c>
      <c r="DV253" s="1"/>
      <c r="ER253" s="3"/>
      <c r="ES253" s="73">
        <v>251</v>
      </c>
      <c r="ET253" s="74" t="s">
        <v>188</v>
      </c>
      <c r="EU253" s="75" t="s">
        <v>211</v>
      </c>
      <c r="EV253" s="76" t="s">
        <v>222</v>
      </c>
      <c r="EW253" s="77" t="s">
        <v>234</v>
      </c>
      <c r="EX253" s="74" t="s">
        <v>206</v>
      </c>
      <c r="EY253" s="78" t="s">
        <v>193</v>
      </c>
      <c r="EZ253" s="78">
        <v>1</v>
      </c>
      <c r="FA253" s="82">
        <v>1</v>
      </c>
      <c r="FB253" s="82"/>
      <c r="FC253" s="82"/>
      <c r="FD253" s="82"/>
      <c r="FE253" s="82"/>
      <c r="FF253" s="82">
        <v>1</v>
      </c>
      <c r="FG253" s="82" t="s">
        <v>378</v>
      </c>
      <c r="FH253" s="82"/>
      <c r="FI253" s="82"/>
      <c r="FJ253" s="82"/>
      <c r="FK253" s="77" t="s">
        <v>194</v>
      </c>
      <c r="FL253" s="77"/>
      <c r="FM253" s="79" t="s">
        <v>199</v>
      </c>
      <c r="FN253" s="79"/>
      <c r="FO253" s="79"/>
      <c r="FP253" s="78"/>
      <c r="FQ253" s="78"/>
      <c r="FR253" s="78"/>
      <c r="FS253" s="78"/>
      <c r="FT253" s="78"/>
      <c r="FU253" s="78"/>
      <c r="FV253" s="78"/>
      <c r="FW253" s="78"/>
      <c r="FX253" s="78"/>
      <c r="FY253" s="78"/>
      <c r="FZ253" s="78">
        <v>1</v>
      </c>
      <c r="GA253" s="78"/>
      <c r="GB253" s="78"/>
      <c r="GC253" s="78"/>
      <c r="GD253" s="78"/>
      <c r="GE253" s="78"/>
      <c r="GF253" s="78"/>
      <c r="GG253" s="78"/>
      <c r="GH253" s="78"/>
      <c r="GI253" s="78"/>
      <c r="GJ253" s="78"/>
      <c r="GK253" s="78"/>
      <c r="GL253" s="78"/>
      <c r="GM253" s="83"/>
      <c r="GN253" s="83"/>
      <c r="GO253" s="83"/>
      <c r="GP253" s="83"/>
      <c r="GQ253" s="83"/>
      <c r="GR253" s="83"/>
      <c r="GS253" s="83"/>
      <c r="GT253" s="83"/>
      <c r="GU253" s="83"/>
      <c r="GV253" s="83">
        <v>1</v>
      </c>
      <c r="GW253" s="83"/>
      <c r="GX253" s="83"/>
      <c r="GY253" s="83"/>
      <c r="GZ253" s="83"/>
      <c r="HA253" s="83"/>
      <c r="HB253" s="83"/>
      <c r="HC253" s="83"/>
      <c r="HD253" s="83"/>
      <c r="HE253" s="83"/>
      <c r="HF253" s="83"/>
      <c r="HG253" s="83"/>
      <c r="HH253" s="83"/>
      <c r="HI253" s="83"/>
      <c r="HJ253" s="76" t="s">
        <v>196</v>
      </c>
      <c r="HK253" s="76" t="s">
        <v>194</v>
      </c>
      <c r="HL253" s="76" t="s">
        <v>196</v>
      </c>
      <c r="HM253" s="76" t="s">
        <v>379</v>
      </c>
      <c r="HN253" s="76" t="s">
        <v>380</v>
      </c>
      <c r="HO253" s="76"/>
      <c r="HP253" s="75" t="s">
        <v>199</v>
      </c>
      <c r="HQ253" s="75"/>
      <c r="HR253" s="75" t="s">
        <v>200</v>
      </c>
      <c r="HS253" s="75"/>
      <c r="HT253" s="80"/>
      <c r="HU253" s="80"/>
      <c r="HV253" s="80"/>
      <c r="HW253" s="80"/>
      <c r="HX253" s="80"/>
      <c r="HY253" s="80"/>
      <c r="HZ253" s="80"/>
      <c r="IA253" s="80"/>
      <c r="IB253" s="80"/>
      <c r="IC253" s="80"/>
      <c r="ID253" s="80"/>
      <c r="IE253" s="80"/>
      <c r="IF253" s="80"/>
      <c r="IG253" s="80"/>
      <c r="IH253" s="80"/>
      <c r="II253" s="80"/>
      <c r="IJ253" s="81" t="s">
        <v>201</v>
      </c>
      <c r="IK253" s="81" t="s">
        <v>199</v>
      </c>
    </row>
    <row r="254" spans="1:245">
      <c r="A254" s="61">
        <v>252</v>
      </c>
      <c r="B254" s="61">
        <v>2</v>
      </c>
      <c r="C254" s="61"/>
      <c r="D254" s="61" t="s">
        <v>52</v>
      </c>
      <c r="E254" s="61">
        <v>0</v>
      </c>
      <c r="F254" s="61">
        <v>1</v>
      </c>
      <c r="G254" s="61">
        <v>1</v>
      </c>
      <c r="H254" s="61">
        <v>1</v>
      </c>
      <c r="I254" s="61" t="s">
        <v>77</v>
      </c>
      <c r="J254" s="61"/>
      <c r="K254" s="61"/>
      <c r="L254" s="62">
        <v>15</v>
      </c>
      <c r="M254" s="63">
        <v>10</v>
      </c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4">
        <v>2</v>
      </c>
      <c r="AF254" s="64">
        <v>10</v>
      </c>
      <c r="AG254" s="65">
        <v>123.2</v>
      </c>
      <c r="AH254" s="66"/>
      <c r="AI254" s="63"/>
      <c r="AJ254" s="63"/>
      <c r="AK254" s="63"/>
      <c r="AL254" s="63"/>
      <c r="AM254" s="63"/>
      <c r="AN254" s="63"/>
      <c r="AO254" s="63"/>
      <c r="AP254" s="63"/>
      <c r="AQ254" s="63">
        <v>7.03</v>
      </c>
      <c r="AR254" s="63"/>
      <c r="AS254" s="63"/>
      <c r="AT254" s="63"/>
      <c r="AU254" s="63"/>
      <c r="AV254" s="63">
        <v>25.45</v>
      </c>
      <c r="AW254" s="63"/>
      <c r="AX254" s="63"/>
      <c r="AY254" s="63"/>
      <c r="AZ254" s="63"/>
      <c r="BA254" s="63"/>
      <c r="BB254" s="63"/>
      <c r="BC254" s="63"/>
      <c r="BD254" s="63"/>
      <c r="BE254" s="62"/>
      <c r="BF254" s="63"/>
      <c r="BG254" s="63">
        <v>1</v>
      </c>
      <c r="BH254" s="63"/>
      <c r="BI254" s="63"/>
      <c r="BJ254" s="63"/>
      <c r="BK254" s="63">
        <v>1</v>
      </c>
      <c r="BL254" s="63"/>
      <c r="BM254" s="63">
        <v>1</v>
      </c>
      <c r="BN254" s="63"/>
      <c r="BO254" s="63">
        <v>1</v>
      </c>
      <c r="BP254" s="63"/>
      <c r="BQ254" s="63"/>
      <c r="BR254" s="63"/>
      <c r="BS254" s="63"/>
      <c r="BT254" s="63"/>
      <c r="BU254" s="63"/>
      <c r="BV254" s="63">
        <v>1</v>
      </c>
      <c r="BW254" s="63">
        <v>1</v>
      </c>
      <c r="BX254" s="63"/>
      <c r="BY254" s="63"/>
      <c r="BZ254" s="63"/>
      <c r="CA254" s="63"/>
      <c r="CB254" s="62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2"/>
      <c r="CZ254" s="66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2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7"/>
      <c r="ES254" s="92"/>
      <c r="ET254" s="92"/>
      <c r="EU254" s="92"/>
      <c r="EV254" s="92"/>
      <c r="EW254" s="92"/>
      <c r="EX254" s="92"/>
      <c r="EY254" s="92"/>
      <c r="EZ254" s="92"/>
      <c r="FA254" s="92"/>
      <c r="FB254" s="92"/>
      <c r="FC254" s="92"/>
      <c r="FD254" s="92"/>
      <c r="FE254" s="92"/>
      <c r="FF254" s="92"/>
      <c r="FG254" s="92"/>
      <c r="FH254" s="92"/>
      <c r="FI254" s="92"/>
      <c r="FJ254" s="92"/>
      <c r="FK254" s="92"/>
      <c r="FL254" s="92"/>
      <c r="FM254" s="92"/>
      <c r="FN254" s="92"/>
      <c r="FO254" s="92"/>
      <c r="FP254" s="92"/>
      <c r="FQ254" s="92"/>
      <c r="FR254" s="92"/>
      <c r="FS254" s="92"/>
      <c r="FT254" s="92"/>
      <c r="FU254" s="92"/>
      <c r="FV254" s="92"/>
      <c r="FW254" s="92"/>
      <c r="FX254" s="92"/>
      <c r="FY254" s="92"/>
      <c r="FZ254" s="92"/>
      <c r="GA254" s="92"/>
      <c r="GB254" s="92"/>
      <c r="GC254" s="92"/>
      <c r="GD254" s="92"/>
      <c r="GE254" s="92"/>
      <c r="GF254" s="92"/>
      <c r="GG254" s="92"/>
      <c r="GH254" s="92"/>
      <c r="GI254" s="92"/>
      <c r="GJ254" s="92"/>
      <c r="GK254" s="92"/>
      <c r="GL254" s="92"/>
      <c r="GM254" s="92"/>
      <c r="GN254" s="92"/>
      <c r="GO254" s="92"/>
      <c r="GP254" s="92"/>
      <c r="GQ254" s="92"/>
      <c r="GR254" s="92"/>
      <c r="GS254" s="92"/>
      <c r="GT254" s="92"/>
      <c r="GU254" s="92"/>
      <c r="GV254" s="92"/>
      <c r="GW254" s="92"/>
      <c r="GX254" s="92"/>
      <c r="GY254" s="92"/>
      <c r="GZ254" s="92"/>
      <c r="HA254" s="92"/>
      <c r="HB254" s="92"/>
      <c r="HC254" s="92"/>
      <c r="HD254" s="92"/>
      <c r="HE254" s="92"/>
      <c r="HF254" s="92"/>
      <c r="HG254" s="92"/>
      <c r="HH254" s="92"/>
      <c r="HI254" s="92"/>
      <c r="HJ254" s="92"/>
      <c r="HK254" s="92"/>
      <c r="HL254" s="92"/>
      <c r="HM254" s="92"/>
      <c r="HN254" s="92"/>
      <c r="HO254" s="92"/>
      <c r="HP254" s="92"/>
      <c r="HQ254" s="92"/>
      <c r="HR254" s="92"/>
      <c r="HS254" s="92"/>
      <c r="HT254" s="92"/>
      <c r="HU254" s="92"/>
      <c r="HV254" s="92"/>
      <c r="HW254" s="92"/>
      <c r="HX254" s="92"/>
      <c r="HY254" s="92"/>
      <c r="HZ254" s="92"/>
      <c r="IA254" s="92"/>
      <c r="IB254" s="92"/>
      <c r="IC254" s="92"/>
      <c r="ID254" s="92"/>
      <c r="IE254" s="92"/>
      <c r="IF254" s="92"/>
      <c r="IG254" s="92"/>
      <c r="IH254" s="92"/>
      <c r="II254" s="92"/>
      <c r="IJ254" s="92"/>
      <c r="IK254" s="92"/>
    </row>
    <row r="255" spans="1:245">
      <c r="A255" s="4">
        <v>253</v>
      </c>
      <c r="B255" s="4">
        <v>2</v>
      </c>
      <c r="C255" s="4"/>
      <c r="D255" s="4" t="s">
        <v>52</v>
      </c>
      <c r="E255" s="4">
        <v>1</v>
      </c>
      <c r="F255" s="4">
        <v>0</v>
      </c>
      <c r="G255" s="4">
        <v>1</v>
      </c>
      <c r="H255" s="4">
        <v>0</v>
      </c>
      <c r="I255" s="4"/>
      <c r="J255" s="4"/>
      <c r="K255" s="4"/>
      <c r="L255" s="1">
        <v>5</v>
      </c>
      <c r="M255">
        <v>10</v>
      </c>
      <c r="N255">
        <v>17</v>
      </c>
      <c r="AE255" s="22">
        <v>3</v>
      </c>
      <c r="AF255" s="22">
        <v>17</v>
      </c>
      <c r="AG255" s="5">
        <v>127.5</v>
      </c>
      <c r="AH255" s="2"/>
      <c r="AL255">
        <v>21.36</v>
      </c>
      <c r="AQ255">
        <v>15.66</v>
      </c>
      <c r="AX255">
        <v>29.38</v>
      </c>
      <c r="BE255" s="1"/>
      <c r="BF255">
        <v>1</v>
      </c>
      <c r="BG255">
        <v>1</v>
      </c>
      <c r="BK255">
        <v>1</v>
      </c>
      <c r="BV255">
        <v>1</v>
      </c>
      <c r="BW255">
        <v>1</v>
      </c>
      <c r="CB255" s="1"/>
      <c r="CR255">
        <v>1</v>
      </c>
      <c r="CY255" s="1"/>
      <c r="CZ255" s="2"/>
      <c r="DC255">
        <v>1</v>
      </c>
      <c r="DV255" s="1"/>
      <c r="ER255" s="3"/>
      <c r="ES255" s="73">
        <v>253</v>
      </c>
      <c r="ET255" s="74" t="s">
        <v>275</v>
      </c>
      <c r="EU255" s="75" t="s">
        <v>276</v>
      </c>
      <c r="EV255" s="76" t="s">
        <v>277</v>
      </c>
      <c r="EW255" s="77" t="s">
        <v>220</v>
      </c>
      <c r="EX255" s="74" t="s">
        <v>206</v>
      </c>
      <c r="EY255" s="78" t="s">
        <v>193</v>
      </c>
      <c r="EZ255" s="78">
        <v>1</v>
      </c>
      <c r="FA255" s="82">
        <v>1</v>
      </c>
      <c r="FB255" s="82"/>
      <c r="FC255" s="82"/>
      <c r="FD255" s="82"/>
      <c r="FE255" s="82"/>
      <c r="FF255" s="82"/>
      <c r="FG255" s="82"/>
      <c r="FH255" s="82"/>
      <c r="FI255" s="82"/>
      <c r="FJ255" s="82"/>
      <c r="FK255" s="77" t="s">
        <v>194</v>
      </c>
      <c r="FL255" s="77"/>
      <c r="FM255" s="79" t="s">
        <v>199</v>
      </c>
      <c r="FN255" s="79"/>
      <c r="FO255" s="79"/>
      <c r="FP255" s="78">
        <v>1</v>
      </c>
      <c r="FQ255" s="78"/>
      <c r="FR255" s="78"/>
      <c r="FS255" s="78"/>
      <c r="FT255" s="78"/>
      <c r="FU255" s="78"/>
      <c r="FV255" s="78"/>
      <c r="FW255" s="78"/>
      <c r="FX255" s="78">
        <v>1</v>
      </c>
      <c r="FY255" s="78"/>
      <c r="FZ255" s="78"/>
      <c r="GA255" s="78"/>
      <c r="GB255" s="78">
        <v>1</v>
      </c>
      <c r="GC255" s="78">
        <v>1</v>
      </c>
      <c r="GD255" s="78"/>
      <c r="GE255" s="78"/>
      <c r="GF255" s="78"/>
      <c r="GG255" s="78"/>
      <c r="GH255" s="78"/>
      <c r="GI255" s="78"/>
      <c r="GJ255" s="78"/>
      <c r="GK255" s="78"/>
      <c r="GL255" s="78"/>
      <c r="GM255" s="83"/>
      <c r="GN255" s="83"/>
      <c r="GO255" s="83"/>
      <c r="GP255" s="83"/>
      <c r="GQ255" s="83"/>
      <c r="GR255" s="83"/>
      <c r="GS255" s="83">
        <v>1</v>
      </c>
      <c r="GT255" s="83"/>
      <c r="GU255" s="83"/>
      <c r="GV255" s="83"/>
      <c r="GW255" s="83"/>
      <c r="GX255" s="83"/>
      <c r="GY255" s="83">
        <v>1</v>
      </c>
      <c r="GZ255" s="83"/>
      <c r="HA255" s="83"/>
      <c r="HB255" s="83">
        <v>1</v>
      </c>
      <c r="HC255" s="83"/>
      <c r="HD255" s="83"/>
      <c r="HE255" s="83"/>
      <c r="HF255" s="83"/>
      <c r="HG255" s="83"/>
      <c r="HH255" s="83"/>
      <c r="HI255" s="83"/>
      <c r="HJ255" s="76" t="s">
        <v>196</v>
      </c>
      <c r="HK255" s="76" t="s">
        <v>194</v>
      </c>
      <c r="HL255" s="76" t="s">
        <v>196</v>
      </c>
      <c r="HM255" s="76" t="s">
        <v>381</v>
      </c>
      <c r="HN255" s="76"/>
      <c r="HO255" s="76"/>
      <c r="HP255" s="75" t="s">
        <v>199</v>
      </c>
      <c r="HQ255" s="75"/>
      <c r="HR255" s="75" t="s">
        <v>210</v>
      </c>
      <c r="HS255" s="75"/>
      <c r="HT255" s="80">
        <v>6</v>
      </c>
      <c r="HU255" s="80">
        <v>1</v>
      </c>
      <c r="HV255" s="80"/>
      <c r="HW255" s="80">
        <v>1</v>
      </c>
      <c r="HX255" s="80"/>
      <c r="HY255" s="80"/>
      <c r="HZ255" s="80"/>
      <c r="IA255" s="80"/>
      <c r="IB255" s="80"/>
      <c r="IC255" s="80">
        <v>1</v>
      </c>
      <c r="ID255" s="80"/>
      <c r="IE255" s="80"/>
      <c r="IF255" s="80"/>
      <c r="IG255" s="80">
        <v>1</v>
      </c>
      <c r="IH255" s="80"/>
      <c r="II255" s="80"/>
      <c r="IJ255" s="81" t="s">
        <v>221</v>
      </c>
      <c r="IK255" s="81"/>
    </row>
    <row r="256" spans="1:245">
      <c r="A256" s="61">
        <v>254</v>
      </c>
      <c r="B256" s="61">
        <v>2</v>
      </c>
      <c r="C256" s="61"/>
      <c r="D256" s="61" t="s">
        <v>52</v>
      </c>
      <c r="E256" s="61">
        <v>0</v>
      </c>
      <c r="F256" s="61">
        <v>1</v>
      </c>
      <c r="G256" s="61">
        <v>1</v>
      </c>
      <c r="H256" s="61">
        <v>1</v>
      </c>
      <c r="I256" s="61" t="s">
        <v>77</v>
      </c>
      <c r="J256" s="61"/>
      <c r="K256" s="61"/>
      <c r="L256" s="62">
        <v>14</v>
      </c>
      <c r="M256" s="63">
        <v>13</v>
      </c>
      <c r="N256" s="63">
        <v>17</v>
      </c>
      <c r="O256" s="63">
        <v>7</v>
      </c>
      <c r="P256" s="63">
        <v>6</v>
      </c>
      <c r="Q256" s="63">
        <v>4</v>
      </c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4">
        <v>6</v>
      </c>
      <c r="AF256" s="64">
        <v>4</v>
      </c>
      <c r="AG256" s="65">
        <v>179.5</v>
      </c>
      <c r="AH256" s="66"/>
      <c r="AI256" s="63"/>
      <c r="AJ256" s="63"/>
      <c r="AK256" s="63">
        <v>29.13</v>
      </c>
      <c r="AL256" s="63"/>
      <c r="AM256" s="63">
        <v>5.21</v>
      </c>
      <c r="AN256" s="63">
        <v>17.64</v>
      </c>
      <c r="AO256" s="63"/>
      <c r="AP256" s="63"/>
      <c r="AQ256" s="63"/>
      <c r="AR256" s="63"/>
      <c r="AS256" s="63"/>
      <c r="AT256" s="63">
        <v>4</v>
      </c>
      <c r="AU256" s="63">
        <v>4.6900000000000004</v>
      </c>
      <c r="AV256" s="63"/>
      <c r="AW256" s="63"/>
      <c r="AX256" s="63">
        <v>15.16</v>
      </c>
      <c r="AY256" s="63"/>
      <c r="AZ256" s="63"/>
      <c r="BA256" s="63"/>
      <c r="BB256" s="63"/>
      <c r="BC256" s="63"/>
      <c r="BD256" s="63"/>
      <c r="BE256" s="62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>
        <v>1</v>
      </c>
      <c r="BX256" s="63"/>
      <c r="BY256" s="63"/>
      <c r="BZ256" s="63"/>
      <c r="CA256" s="63"/>
      <c r="CB256" s="62"/>
      <c r="CC256" s="63"/>
      <c r="CD256" s="63"/>
      <c r="CE256" s="63"/>
      <c r="CF256" s="63"/>
      <c r="CG256" s="63">
        <v>1</v>
      </c>
      <c r="CH256" s="63">
        <v>1</v>
      </c>
      <c r="CI256" s="63"/>
      <c r="CJ256" s="63"/>
      <c r="CK256" s="63"/>
      <c r="CL256" s="63"/>
      <c r="CM256" s="63"/>
      <c r="CN256" s="63">
        <v>1</v>
      </c>
      <c r="CO256" s="63">
        <v>1</v>
      </c>
      <c r="CP256" s="63"/>
      <c r="CQ256" s="63"/>
      <c r="CR256" s="63">
        <v>1</v>
      </c>
      <c r="CS256" s="63"/>
      <c r="CT256" s="63"/>
      <c r="CU256" s="63"/>
      <c r="CV256" s="63"/>
      <c r="CW256" s="63"/>
      <c r="CX256" s="63"/>
      <c r="CY256" s="62"/>
      <c r="CZ256" s="66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2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7"/>
      <c r="ES256" s="92"/>
      <c r="ET256" s="92"/>
      <c r="EU256" s="92"/>
      <c r="EV256" s="92"/>
      <c r="EW256" s="92"/>
      <c r="EX256" s="92"/>
      <c r="EY256" s="92"/>
      <c r="EZ256" s="92"/>
      <c r="FA256" s="92"/>
      <c r="FB256" s="92"/>
      <c r="FC256" s="92"/>
      <c r="FD256" s="92"/>
      <c r="FE256" s="92"/>
      <c r="FF256" s="92"/>
      <c r="FG256" s="92"/>
      <c r="FH256" s="92"/>
      <c r="FI256" s="92"/>
      <c r="FJ256" s="92"/>
      <c r="FK256" s="92"/>
      <c r="FL256" s="92"/>
      <c r="FM256" s="92"/>
      <c r="FN256" s="92"/>
      <c r="FO256" s="92"/>
      <c r="FP256" s="92"/>
      <c r="FQ256" s="92"/>
      <c r="FR256" s="92"/>
      <c r="FS256" s="92"/>
      <c r="FT256" s="92"/>
      <c r="FU256" s="92"/>
      <c r="FV256" s="92"/>
      <c r="FW256" s="92"/>
      <c r="FX256" s="92"/>
      <c r="FY256" s="92"/>
      <c r="FZ256" s="92"/>
      <c r="GA256" s="92"/>
      <c r="GB256" s="92"/>
      <c r="GC256" s="92"/>
      <c r="GD256" s="92"/>
      <c r="GE256" s="92"/>
      <c r="GF256" s="92"/>
      <c r="GG256" s="92"/>
      <c r="GH256" s="92"/>
      <c r="GI256" s="92"/>
      <c r="GJ256" s="92"/>
      <c r="GK256" s="92"/>
      <c r="GL256" s="92"/>
      <c r="GM256" s="92"/>
      <c r="GN256" s="92"/>
      <c r="GO256" s="92"/>
      <c r="GP256" s="92"/>
      <c r="GQ256" s="92"/>
      <c r="GR256" s="92"/>
      <c r="GS256" s="92"/>
      <c r="GT256" s="92"/>
      <c r="GU256" s="92"/>
      <c r="GV256" s="92"/>
      <c r="GW256" s="92"/>
      <c r="GX256" s="92"/>
      <c r="GY256" s="92"/>
      <c r="GZ256" s="92"/>
      <c r="HA256" s="92"/>
      <c r="HB256" s="92"/>
      <c r="HC256" s="92"/>
      <c r="HD256" s="92"/>
      <c r="HE256" s="92"/>
      <c r="HF256" s="92"/>
      <c r="HG256" s="92"/>
      <c r="HH256" s="92"/>
      <c r="HI256" s="92"/>
      <c r="HJ256" s="92"/>
      <c r="HK256" s="92"/>
      <c r="HL256" s="92"/>
      <c r="HM256" s="92"/>
      <c r="HN256" s="92"/>
      <c r="HO256" s="92"/>
      <c r="HP256" s="92"/>
      <c r="HQ256" s="92"/>
      <c r="HR256" s="92"/>
      <c r="HS256" s="92"/>
      <c r="HT256" s="92"/>
      <c r="HU256" s="92"/>
      <c r="HV256" s="92"/>
      <c r="HW256" s="92"/>
      <c r="HX256" s="92"/>
      <c r="HY256" s="92"/>
      <c r="HZ256" s="92"/>
      <c r="IA256" s="92"/>
      <c r="IB256" s="92"/>
      <c r="IC256" s="92"/>
      <c r="ID256" s="92"/>
      <c r="IE256" s="92"/>
      <c r="IF256" s="92"/>
      <c r="IG256" s="92"/>
      <c r="IH256" s="92"/>
      <c r="II256" s="92"/>
      <c r="IJ256" s="92"/>
      <c r="IK256" s="92"/>
    </row>
    <row r="257" spans="1:245">
      <c r="A257" s="61">
        <v>255</v>
      </c>
      <c r="B257" s="61">
        <v>3</v>
      </c>
      <c r="C257" s="61"/>
      <c r="D257" s="61" t="s">
        <v>54</v>
      </c>
      <c r="E257" s="61">
        <v>1</v>
      </c>
      <c r="F257" s="61">
        <v>0</v>
      </c>
      <c r="G257" s="61">
        <v>1</v>
      </c>
      <c r="H257" s="61">
        <v>1</v>
      </c>
      <c r="I257" s="61" t="s">
        <v>82</v>
      </c>
      <c r="J257" s="61"/>
      <c r="K257" s="61"/>
      <c r="L257" s="62">
        <v>4</v>
      </c>
      <c r="M257" s="63">
        <v>3</v>
      </c>
      <c r="N257" s="63">
        <v>7</v>
      </c>
      <c r="O257" s="63">
        <v>11</v>
      </c>
      <c r="P257" s="63">
        <v>10</v>
      </c>
      <c r="Q257" s="63">
        <v>17</v>
      </c>
      <c r="R257" s="63">
        <v>19</v>
      </c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4">
        <v>7</v>
      </c>
      <c r="AF257" s="64">
        <v>19</v>
      </c>
      <c r="AG257" s="65">
        <v>203.4</v>
      </c>
      <c r="AH257" s="66"/>
      <c r="AI257" s="63"/>
      <c r="AJ257" s="63">
        <v>5.07</v>
      </c>
      <c r="AK257" s="63">
        <v>7.87</v>
      </c>
      <c r="AL257" s="63"/>
      <c r="AM257" s="63"/>
      <c r="AN257" s="63">
        <v>6.56</v>
      </c>
      <c r="AO257" s="63"/>
      <c r="AP257" s="63"/>
      <c r="AQ257" s="63">
        <v>35.35</v>
      </c>
      <c r="AR257" s="63">
        <v>6.18</v>
      </c>
      <c r="AS257" s="63"/>
      <c r="AT257" s="63"/>
      <c r="AU257" s="63"/>
      <c r="AV257" s="63"/>
      <c r="AW257" s="63"/>
      <c r="AX257" s="63">
        <v>22.09</v>
      </c>
      <c r="AY257" s="63"/>
      <c r="AZ257" s="63">
        <v>10.24</v>
      </c>
      <c r="BA257" s="63"/>
      <c r="BB257" s="63"/>
      <c r="BC257" s="63"/>
      <c r="BD257" s="63"/>
      <c r="BE257" s="62"/>
      <c r="BF257" s="63"/>
      <c r="BG257" s="63"/>
      <c r="BH257" s="63"/>
      <c r="BI257" s="63"/>
      <c r="BJ257" s="63"/>
      <c r="BK257" s="63"/>
      <c r="BL257" s="63"/>
      <c r="BM257" s="63">
        <v>1</v>
      </c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2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2"/>
      <c r="CZ257" s="66"/>
      <c r="DA257" s="63"/>
      <c r="DB257" s="63"/>
      <c r="DC257" s="63"/>
      <c r="DD257" s="63"/>
      <c r="DE257" s="63"/>
      <c r="DF257" s="63"/>
      <c r="DG257" s="63"/>
      <c r="DH257" s="63"/>
      <c r="DI257" s="63">
        <v>1</v>
      </c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2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7"/>
      <c r="ES257" s="92"/>
      <c r="ET257" s="92"/>
      <c r="EU257" s="92"/>
      <c r="EV257" s="92"/>
      <c r="EW257" s="92"/>
      <c r="EX257" s="92"/>
      <c r="EY257" s="92"/>
      <c r="EZ257" s="92"/>
      <c r="FA257" s="92"/>
      <c r="FB257" s="92"/>
      <c r="FC257" s="92"/>
      <c r="FD257" s="92"/>
      <c r="FE257" s="92"/>
      <c r="FF257" s="92"/>
      <c r="FG257" s="92"/>
      <c r="FH257" s="92"/>
      <c r="FI257" s="92"/>
      <c r="FJ257" s="92"/>
      <c r="FK257" s="92"/>
      <c r="FL257" s="92"/>
      <c r="FM257" s="92"/>
      <c r="FN257" s="92"/>
      <c r="FO257" s="92"/>
      <c r="FP257" s="92"/>
      <c r="FQ257" s="92"/>
      <c r="FR257" s="92"/>
      <c r="FS257" s="92"/>
      <c r="FT257" s="92"/>
      <c r="FU257" s="92"/>
      <c r="FV257" s="92"/>
      <c r="FW257" s="92"/>
      <c r="FX257" s="92"/>
      <c r="FY257" s="92"/>
      <c r="FZ257" s="92"/>
      <c r="GA257" s="92"/>
      <c r="GB257" s="92"/>
      <c r="GC257" s="92"/>
      <c r="GD257" s="92"/>
      <c r="GE257" s="92"/>
      <c r="GF257" s="92"/>
      <c r="GG257" s="92"/>
      <c r="GH257" s="92"/>
      <c r="GI257" s="92"/>
      <c r="GJ257" s="92"/>
      <c r="GK257" s="92"/>
      <c r="GL257" s="92"/>
      <c r="GM257" s="92"/>
      <c r="GN257" s="92"/>
      <c r="GO257" s="92"/>
      <c r="GP257" s="92"/>
      <c r="GQ257" s="92"/>
      <c r="GR257" s="92"/>
      <c r="GS257" s="92"/>
      <c r="GT257" s="92"/>
      <c r="GU257" s="92"/>
      <c r="GV257" s="92"/>
      <c r="GW257" s="92"/>
      <c r="GX257" s="92"/>
      <c r="GY257" s="92"/>
      <c r="GZ257" s="92"/>
      <c r="HA257" s="92"/>
      <c r="HB257" s="92"/>
      <c r="HC257" s="92"/>
      <c r="HD257" s="92"/>
      <c r="HE257" s="92"/>
      <c r="HF257" s="92"/>
      <c r="HG257" s="92"/>
      <c r="HH257" s="92"/>
      <c r="HI257" s="92"/>
      <c r="HJ257" s="92"/>
      <c r="HK257" s="92"/>
      <c r="HL257" s="92"/>
      <c r="HM257" s="92"/>
      <c r="HN257" s="92"/>
      <c r="HO257" s="92"/>
      <c r="HP257" s="92"/>
      <c r="HQ257" s="92"/>
      <c r="HR257" s="92"/>
      <c r="HS257" s="92"/>
      <c r="HT257" s="92"/>
      <c r="HU257" s="92"/>
      <c r="HV257" s="92"/>
      <c r="HW257" s="92"/>
      <c r="HX257" s="92"/>
      <c r="HY257" s="92"/>
      <c r="HZ257" s="92"/>
      <c r="IA257" s="92"/>
      <c r="IB257" s="92"/>
      <c r="IC257" s="92"/>
      <c r="ID257" s="92"/>
      <c r="IE257" s="92"/>
      <c r="IF257" s="92"/>
      <c r="IG257" s="92"/>
      <c r="IH257" s="92"/>
      <c r="II257" s="92"/>
      <c r="IJ257" s="92"/>
      <c r="IK257" s="92"/>
    </row>
    <row r="258" spans="1:245">
      <c r="A258" s="6">
        <v>256</v>
      </c>
      <c r="B258" s="6">
        <v>3</v>
      </c>
      <c r="C258" s="6"/>
      <c r="D258" s="6" t="s">
        <v>52</v>
      </c>
      <c r="E258" s="6">
        <v>0</v>
      </c>
      <c r="F258" s="6">
        <v>1</v>
      </c>
      <c r="G258" s="6">
        <v>1</v>
      </c>
      <c r="H258" s="6"/>
      <c r="I258" s="6"/>
      <c r="J258" s="6"/>
      <c r="K258" s="6"/>
      <c r="L258" s="8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23">
        <v>0</v>
      </c>
      <c r="AF258" s="23"/>
      <c r="AG258" s="10">
        <v>32.700000000000003</v>
      </c>
      <c r="AH258" s="11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8"/>
      <c r="BF258" s="9"/>
      <c r="BG258" s="9">
        <v>1</v>
      </c>
      <c r="BH258" s="9"/>
      <c r="BI258" s="9">
        <v>1</v>
      </c>
      <c r="BJ258" s="9"/>
      <c r="BK258" s="9"/>
      <c r="BL258" s="9"/>
      <c r="BM258" s="9"/>
      <c r="BN258" s="9">
        <v>1</v>
      </c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8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8"/>
      <c r="CZ258" s="11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8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12"/>
      <c r="ES258" s="92"/>
      <c r="ET258" s="92"/>
      <c r="EU258" s="92"/>
      <c r="EV258" s="92"/>
      <c r="EW258" s="92"/>
      <c r="EX258" s="92"/>
      <c r="EY258" s="92"/>
      <c r="EZ258" s="92"/>
      <c r="FA258" s="92"/>
      <c r="FB258" s="92"/>
      <c r="FC258" s="92"/>
      <c r="FD258" s="92"/>
      <c r="FE258" s="92"/>
      <c r="FF258" s="92"/>
      <c r="FG258" s="92"/>
      <c r="FH258" s="92"/>
      <c r="FI258" s="92"/>
      <c r="FJ258" s="92"/>
      <c r="FK258" s="92"/>
      <c r="FL258" s="92"/>
      <c r="FM258" s="92"/>
      <c r="FN258" s="92"/>
      <c r="FO258" s="92"/>
      <c r="FP258" s="92"/>
      <c r="FQ258" s="92"/>
      <c r="FR258" s="92"/>
      <c r="FS258" s="92"/>
      <c r="FT258" s="92"/>
      <c r="FU258" s="92"/>
      <c r="FV258" s="92"/>
      <c r="FW258" s="92"/>
      <c r="FX258" s="92"/>
      <c r="FY258" s="92"/>
      <c r="FZ258" s="92"/>
      <c r="GA258" s="92"/>
      <c r="GB258" s="92"/>
      <c r="GC258" s="92"/>
      <c r="GD258" s="92"/>
      <c r="GE258" s="92"/>
      <c r="GF258" s="92"/>
      <c r="GG258" s="92"/>
      <c r="GH258" s="92"/>
      <c r="GI258" s="92"/>
      <c r="GJ258" s="92"/>
      <c r="GK258" s="92"/>
      <c r="GL258" s="92"/>
      <c r="GM258" s="92"/>
      <c r="GN258" s="92"/>
      <c r="GO258" s="92"/>
      <c r="GP258" s="92"/>
      <c r="GQ258" s="92"/>
      <c r="GR258" s="92"/>
      <c r="GS258" s="92"/>
      <c r="GT258" s="92"/>
      <c r="GU258" s="92"/>
      <c r="GV258" s="92"/>
      <c r="GW258" s="92"/>
      <c r="GX258" s="92"/>
      <c r="GY258" s="92"/>
      <c r="GZ258" s="92"/>
      <c r="HA258" s="92"/>
      <c r="HB258" s="92"/>
      <c r="HC258" s="92"/>
      <c r="HD258" s="92"/>
      <c r="HE258" s="92"/>
      <c r="HF258" s="92"/>
      <c r="HG258" s="92"/>
      <c r="HH258" s="92"/>
      <c r="HI258" s="92"/>
      <c r="HJ258" s="92"/>
      <c r="HK258" s="92"/>
      <c r="HL258" s="92"/>
      <c r="HM258" s="92"/>
      <c r="HN258" s="92"/>
      <c r="HO258" s="92"/>
      <c r="HP258" s="92"/>
      <c r="HQ258" s="92"/>
      <c r="HR258" s="92"/>
      <c r="HS258" s="92"/>
      <c r="HT258" s="92"/>
      <c r="HU258" s="92"/>
      <c r="HV258" s="92"/>
      <c r="HW258" s="92"/>
      <c r="HX258" s="92"/>
      <c r="HY258" s="92"/>
      <c r="HZ258" s="92"/>
      <c r="IA258" s="92"/>
      <c r="IB258" s="92"/>
      <c r="IC258" s="92"/>
      <c r="ID258" s="92"/>
      <c r="IE258" s="92"/>
      <c r="IF258" s="92"/>
      <c r="IG258" s="92"/>
      <c r="IH258" s="92"/>
      <c r="II258" s="92"/>
      <c r="IJ258" s="92"/>
      <c r="IK258" s="92"/>
    </row>
    <row r="259" spans="1:245">
      <c r="A259" s="6">
        <v>257</v>
      </c>
      <c r="B259" s="6">
        <v>3</v>
      </c>
      <c r="C259" s="6"/>
      <c r="D259" s="6" t="s">
        <v>52</v>
      </c>
      <c r="E259" s="6">
        <v>0</v>
      </c>
      <c r="F259" s="6">
        <v>1</v>
      </c>
      <c r="G259" s="6">
        <v>1</v>
      </c>
      <c r="H259" s="6"/>
      <c r="I259" s="6"/>
      <c r="J259" s="6"/>
      <c r="K259" s="6"/>
      <c r="L259" s="8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23">
        <v>0</v>
      </c>
      <c r="AF259" s="23"/>
      <c r="AG259" s="10">
        <v>85.8</v>
      </c>
      <c r="AH259" s="11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8"/>
      <c r="BF259" s="9"/>
      <c r="BG259" s="9"/>
      <c r="BH259" s="9">
        <v>1</v>
      </c>
      <c r="BI259" s="9">
        <v>1</v>
      </c>
      <c r="BJ259" s="9"/>
      <c r="BK259" s="9"/>
      <c r="BL259" s="9">
        <v>1</v>
      </c>
      <c r="BM259" s="9">
        <v>1</v>
      </c>
      <c r="BN259" s="9"/>
      <c r="BO259" s="9"/>
      <c r="BP259" s="9"/>
      <c r="BQ259" s="9">
        <v>1</v>
      </c>
      <c r="BR259" s="9">
        <v>1</v>
      </c>
      <c r="BS259" s="9"/>
      <c r="BT259" s="9"/>
      <c r="BU259" s="9"/>
      <c r="BV259" s="9"/>
      <c r="BW259" s="9"/>
      <c r="BX259" s="9"/>
      <c r="BY259" s="9"/>
      <c r="BZ259" s="9"/>
      <c r="CA259" s="9"/>
      <c r="CB259" s="8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8"/>
      <c r="CZ259" s="11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8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12"/>
      <c r="ES259" s="92"/>
      <c r="ET259" s="92"/>
      <c r="EU259" s="92"/>
      <c r="EV259" s="92"/>
      <c r="EW259" s="92"/>
      <c r="EX259" s="92"/>
      <c r="EY259" s="92"/>
      <c r="EZ259" s="92"/>
      <c r="FA259" s="92"/>
      <c r="FB259" s="92"/>
      <c r="FC259" s="92"/>
      <c r="FD259" s="92"/>
      <c r="FE259" s="92"/>
      <c r="FF259" s="92"/>
      <c r="FG259" s="92"/>
      <c r="FH259" s="92"/>
      <c r="FI259" s="92"/>
      <c r="FJ259" s="92"/>
      <c r="FK259" s="92"/>
      <c r="FL259" s="92"/>
      <c r="FM259" s="92"/>
      <c r="FN259" s="92"/>
      <c r="FO259" s="92"/>
      <c r="FP259" s="92"/>
      <c r="FQ259" s="92"/>
      <c r="FR259" s="92"/>
      <c r="FS259" s="92"/>
      <c r="FT259" s="92"/>
      <c r="FU259" s="92"/>
      <c r="FV259" s="92"/>
      <c r="FW259" s="92"/>
      <c r="FX259" s="92"/>
      <c r="FY259" s="92"/>
      <c r="FZ259" s="92"/>
      <c r="GA259" s="92"/>
      <c r="GB259" s="92"/>
      <c r="GC259" s="92"/>
      <c r="GD259" s="92"/>
      <c r="GE259" s="92"/>
      <c r="GF259" s="92"/>
      <c r="GG259" s="92"/>
      <c r="GH259" s="92"/>
      <c r="GI259" s="92"/>
      <c r="GJ259" s="92"/>
      <c r="GK259" s="92"/>
      <c r="GL259" s="92"/>
      <c r="GM259" s="92"/>
      <c r="GN259" s="92"/>
      <c r="GO259" s="92"/>
      <c r="GP259" s="92"/>
      <c r="GQ259" s="92"/>
      <c r="GR259" s="92"/>
      <c r="GS259" s="92"/>
      <c r="GT259" s="92"/>
      <c r="GU259" s="92"/>
      <c r="GV259" s="92"/>
      <c r="GW259" s="92"/>
      <c r="GX259" s="92"/>
      <c r="GY259" s="92"/>
      <c r="GZ259" s="92"/>
      <c r="HA259" s="92"/>
      <c r="HB259" s="92"/>
      <c r="HC259" s="92"/>
      <c r="HD259" s="92"/>
      <c r="HE259" s="92"/>
      <c r="HF259" s="92"/>
      <c r="HG259" s="92"/>
      <c r="HH259" s="92"/>
      <c r="HI259" s="92"/>
      <c r="HJ259" s="92"/>
      <c r="HK259" s="92"/>
      <c r="HL259" s="92"/>
      <c r="HM259" s="92"/>
      <c r="HN259" s="92"/>
      <c r="HO259" s="92"/>
      <c r="HP259" s="92"/>
      <c r="HQ259" s="92"/>
      <c r="HR259" s="92"/>
      <c r="HS259" s="92"/>
      <c r="HT259" s="92"/>
      <c r="HU259" s="92"/>
      <c r="HV259" s="92"/>
      <c r="HW259" s="92"/>
      <c r="HX259" s="92"/>
      <c r="HY259" s="92"/>
      <c r="HZ259" s="92"/>
      <c r="IA259" s="92"/>
      <c r="IB259" s="92"/>
      <c r="IC259" s="92"/>
      <c r="ID259" s="92"/>
      <c r="IE259" s="92"/>
      <c r="IF259" s="92"/>
      <c r="IG259" s="92"/>
      <c r="IH259" s="92"/>
      <c r="II259" s="92"/>
      <c r="IJ259" s="92"/>
      <c r="IK259" s="92"/>
    </row>
    <row r="260" spans="1:245">
      <c r="A260" s="4">
        <v>258</v>
      </c>
      <c r="B260" s="4">
        <v>2</v>
      </c>
      <c r="C260" s="4"/>
      <c r="D260" s="4" t="s">
        <v>52</v>
      </c>
      <c r="E260" s="4">
        <v>0</v>
      </c>
      <c r="F260" s="4">
        <v>1</v>
      </c>
      <c r="G260" s="4">
        <v>1</v>
      </c>
      <c r="H260" s="4">
        <v>0</v>
      </c>
      <c r="I260" s="4"/>
      <c r="J260" s="4"/>
      <c r="K260" s="4"/>
      <c r="L260" s="1">
        <v>15</v>
      </c>
      <c r="M260">
        <v>4</v>
      </c>
      <c r="N260">
        <v>8</v>
      </c>
      <c r="AE260" s="22">
        <v>3</v>
      </c>
      <c r="AF260" s="22">
        <v>8</v>
      </c>
      <c r="AG260" s="5">
        <v>147.9</v>
      </c>
      <c r="AH260" s="2"/>
      <c r="AK260">
        <v>8.09</v>
      </c>
      <c r="AO260">
        <v>4.09</v>
      </c>
      <c r="AV260">
        <v>55.97</v>
      </c>
      <c r="BE260" s="1">
        <v>1</v>
      </c>
      <c r="BF260">
        <v>1</v>
      </c>
      <c r="BG260">
        <v>1</v>
      </c>
      <c r="BR260">
        <v>1</v>
      </c>
      <c r="CB260" s="1"/>
      <c r="CY260" s="1"/>
      <c r="CZ260" s="2"/>
      <c r="DV260" s="1"/>
      <c r="ER260" s="3"/>
      <c r="ES260" s="73">
        <v>258</v>
      </c>
      <c r="ET260" s="74" t="s">
        <v>226</v>
      </c>
      <c r="EU260" s="75" t="s">
        <v>227</v>
      </c>
      <c r="EV260" s="76" t="s">
        <v>228</v>
      </c>
      <c r="EW260" s="77" t="s">
        <v>213</v>
      </c>
      <c r="EX260" s="74" t="s">
        <v>192</v>
      </c>
      <c r="EY260" s="78" t="s">
        <v>207</v>
      </c>
      <c r="EZ260" s="78">
        <v>2</v>
      </c>
      <c r="FA260" s="82"/>
      <c r="FB260" s="82"/>
      <c r="FC260" s="82"/>
      <c r="FD260" s="82">
        <v>1</v>
      </c>
      <c r="FE260" s="82"/>
      <c r="FF260" s="82"/>
      <c r="FG260" s="82"/>
      <c r="FH260" s="82"/>
      <c r="FI260" s="82"/>
      <c r="FJ260" s="82"/>
      <c r="FK260" s="77" t="s">
        <v>194</v>
      </c>
      <c r="FL260" s="77"/>
      <c r="FM260" s="79" t="s">
        <v>194</v>
      </c>
      <c r="FN260" s="79" t="s">
        <v>214</v>
      </c>
      <c r="FO260" s="79"/>
      <c r="FP260" s="78"/>
      <c r="FQ260" s="78"/>
      <c r="FR260" s="78"/>
      <c r="FS260" s="78"/>
      <c r="FT260" s="78"/>
      <c r="FU260" s="78"/>
      <c r="FV260" s="78"/>
      <c r="FW260" s="78"/>
      <c r="FX260" s="78"/>
      <c r="FY260" s="78"/>
      <c r="FZ260" s="78"/>
      <c r="GA260" s="78"/>
      <c r="GB260" s="78"/>
      <c r="GC260" s="78"/>
      <c r="GD260" s="78">
        <v>1</v>
      </c>
      <c r="GE260" s="78"/>
      <c r="GF260" s="78"/>
      <c r="GG260" s="78"/>
      <c r="GH260" s="78"/>
      <c r="GI260" s="78"/>
      <c r="GJ260" s="78"/>
      <c r="GK260" s="78"/>
      <c r="GL260" s="78">
        <v>1</v>
      </c>
      <c r="GM260" s="83"/>
      <c r="GN260" s="83"/>
      <c r="GO260" s="83"/>
      <c r="GP260" s="83"/>
      <c r="GQ260" s="83">
        <v>1</v>
      </c>
      <c r="GR260" s="83"/>
      <c r="GS260" s="83"/>
      <c r="GT260" s="83"/>
      <c r="GU260" s="83"/>
      <c r="GV260" s="83"/>
      <c r="GW260" s="83"/>
      <c r="GX260" s="83"/>
      <c r="GY260" s="83"/>
      <c r="GZ260" s="83">
        <v>1</v>
      </c>
      <c r="HA260" s="83"/>
      <c r="HB260" s="83"/>
      <c r="HC260" s="83"/>
      <c r="HD260" s="83"/>
      <c r="HE260" s="83"/>
      <c r="HF260" s="83"/>
      <c r="HG260" s="83"/>
      <c r="HH260" s="83"/>
      <c r="HI260" s="83"/>
      <c r="HJ260" s="76" t="s">
        <v>196</v>
      </c>
      <c r="HK260" s="76" t="s">
        <v>194</v>
      </c>
      <c r="HL260" s="76" t="s">
        <v>196</v>
      </c>
      <c r="HM260" s="76" t="s">
        <v>237</v>
      </c>
      <c r="HN260" s="76" t="s">
        <v>52</v>
      </c>
      <c r="HO260" s="76" t="s">
        <v>52</v>
      </c>
      <c r="HP260" s="75" t="s">
        <v>199</v>
      </c>
      <c r="HQ260" s="75"/>
      <c r="HR260" s="75" t="s">
        <v>200</v>
      </c>
      <c r="HS260" s="75"/>
      <c r="HT260" s="80">
        <v>10</v>
      </c>
      <c r="HU260" s="80"/>
      <c r="HV260" s="80"/>
      <c r="HW260" s="80"/>
      <c r="HX260" s="80"/>
      <c r="HY260" s="80"/>
      <c r="HZ260" s="80"/>
      <c r="IA260" s="80"/>
      <c r="IB260" s="80"/>
      <c r="IC260" s="80"/>
      <c r="ID260" s="80"/>
      <c r="IE260" s="80"/>
      <c r="IF260" s="80"/>
      <c r="IG260" s="80"/>
      <c r="IH260" s="80"/>
      <c r="II260" s="80"/>
      <c r="IJ260" s="81" t="s">
        <v>201</v>
      </c>
      <c r="IK260" s="81" t="s">
        <v>199</v>
      </c>
    </row>
    <row r="261" spans="1:245">
      <c r="A261" s="6">
        <v>259</v>
      </c>
      <c r="B261" s="6">
        <v>2</v>
      </c>
      <c r="C261" s="6"/>
      <c r="D261" s="6" t="s">
        <v>52</v>
      </c>
      <c r="E261" s="6">
        <v>1</v>
      </c>
      <c r="F261" s="6">
        <v>0</v>
      </c>
      <c r="G261" s="6">
        <v>1</v>
      </c>
      <c r="H261" s="6"/>
      <c r="I261" s="6"/>
      <c r="J261" s="6"/>
      <c r="K261" s="6"/>
      <c r="L261" s="8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23">
        <v>0</v>
      </c>
      <c r="AF261" s="23"/>
      <c r="AG261" s="10">
        <v>40.4</v>
      </c>
      <c r="AH261" s="11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8"/>
      <c r="BF261" s="9"/>
      <c r="BG261" s="9"/>
      <c r="BH261" s="9"/>
      <c r="BI261" s="9"/>
      <c r="BJ261" s="9"/>
      <c r="BK261" s="9"/>
      <c r="BL261" s="9"/>
      <c r="BM261" s="9"/>
      <c r="BN261" s="9">
        <v>1</v>
      </c>
      <c r="BO261" s="9">
        <v>1</v>
      </c>
      <c r="BP261" s="9">
        <v>1</v>
      </c>
      <c r="BQ261" s="9"/>
      <c r="BR261" s="9"/>
      <c r="BS261" s="9"/>
      <c r="BT261" s="9"/>
      <c r="BU261" s="9"/>
      <c r="BV261" s="9">
        <v>1</v>
      </c>
      <c r="BW261" s="9">
        <v>1</v>
      </c>
      <c r="BX261" s="9"/>
      <c r="BY261" s="9"/>
      <c r="BZ261" s="9"/>
      <c r="CA261" s="9"/>
      <c r="CB261" s="8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8"/>
      <c r="CZ261" s="11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8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12"/>
      <c r="ES261" s="92"/>
      <c r="ET261" s="92"/>
      <c r="EU261" s="92"/>
      <c r="EV261" s="92"/>
      <c r="EW261" s="92"/>
      <c r="EX261" s="92"/>
      <c r="EY261" s="92"/>
      <c r="EZ261" s="92"/>
      <c r="FA261" s="92"/>
      <c r="FB261" s="92"/>
      <c r="FC261" s="92"/>
      <c r="FD261" s="92"/>
      <c r="FE261" s="92"/>
      <c r="FF261" s="92"/>
      <c r="FG261" s="92"/>
      <c r="FH261" s="92"/>
      <c r="FI261" s="92"/>
      <c r="FJ261" s="92"/>
      <c r="FK261" s="92"/>
      <c r="FL261" s="92"/>
      <c r="FM261" s="92"/>
      <c r="FN261" s="92"/>
      <c r="FO261" s="92"/>
      <c r="FP261" s="92"/>
      <c r="FQ261" s="92"/>
      <c r="FR261" s="92"/>
      <c r="FS261" s="92"/>
      <c r="FT261" s="92"/>
      <c r="FU261" s="92"/>
      <c r="FV261" s="92"/>
      <c r="FW261" s="92"/>
      <c r="FX261" s="92"/>
      <c r="FY261" s="92"/>
      <c r="FZ261" s="92"/>
      <c r="GA261" s="92"/>
      <c r="GB261" s="92"/>
      <c r="GC261" s="92"/>
      <c r="GD261" s="92"/>
      <c r="GE261" s="92"/>
      <c r="GF261" s="92"/>
      <c r="GG261" s="92"/>
      <c r="GH261" s="92"/>
      <c r="GI261" s="92"/>
      <c r="GJ261" s="92"/>
      <c r="GK261" s="92"/>
      <c r="GL261" s="92"/>
      <c r="GM261" s="92"/>
      <c r="GN261" s="92"/>
      <c r="GO261" s="92"/>
      <c r="GP261" s="92"/>
      <c r="GQ261" s="92"/>
      <c r="GR261" s="92"/>
      <c r="GS261" s="92"/>
      <c r="GT261" s="92"/>
      <c r="GU261" s="92"/>
      <c r="GV261" s="92"/>
      <c r="GW261" s="92"/>
      <c r="GX261" s="92"/>
      <c r="GY261" s="92"/>
      <c r="GZ261" s="92"/>
      <c r="HA261" s="92"/>
      <c r="HB261" s="92"/>
      <c r="HC261" s="92"/>
      <c r="HD261" s="92"/>
      <c r="HE261" s="92"/>
      <c r="HF261" s="92"/>
      <c r="HG261" s="92"/>
      <c r="HH261" s="92"/>
      <c r="HI261" s="92"/>
      <c r="HJ261" s="92"/>
      <c r="HK261" s="92"/>
      <c r="HL261" s="92"/>
      <c r="HM261" s="92"/>
      <c r="HN261" s="92"/>
      <c r="HO261" s="92"/>
      <c r="HP261" s="92"/>
      <c r="HQ261" s="92"/>
      <c r="HR261" s="92"/>
      <c r="HS261" s="92"/>
      <c r="HT261" s="92"/>
      <c r="HU261" s="92"/>
      <c r="HV261" s="92"/>
      <c r="HW261" s="92"/>
      <c r="HX261" s="92"/>
      <c r="HY261" s="92"/>
      <c r="HZ261" s="92"/>
      <c r="IA261" s="92"/>
      <c r="IB261" s="92"/>
      <c r="IC261" s="92"/>
      <c r="ID261" s="92"/>
      <c r="IE261" s="92"/>
      <c r="IF261" s="92"/>
      <c r="IG261" s="92"/>
      <c r="IH261" s="92"/>
      <c r="II261" s="92"/>
      <c r="IJ261" s="92"/>
      <c r="IK261" s="92"/>
    </row>
    <row r="262" spans="1:245">
      <c r="A262" s="54">
        <v>260</v>
      </c>
      <c r="B262" s="54">
        <v>1</v>
      </c>
      <c r="C262" s="54"/>
      <c r="D262" s="54" t="s">
        <v>52</v>
      </c>
      <c r="E262" s="54">
        <v>0</v>
      </c>
      <c r="F262" s="54">
        <v>0</v>
      </c>
      <c r="G262" s="54">
        <v>0</v>
      </c>
      <c r="H262" s="54"/>
      <c r="I262" s="54" t="s">
        <v>56</v>
      </c>
      <c r="J262" s="54"/>
      <c r="K262" s="54"/>
      <c r="L262" s="55">
        <v>21</v>
      </c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7">
        <v>1</v>
      </c>
      <c r="AF262" s="57">
        <v>21</v>
      </c>
      <c r="AG262" s="58">
        <v>13.1</v>
      </c>
      <c r="AH262" s="59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>
        <v>2.86</v>
      </c>
      <c r="BC262" s="56"/>
      <c r="BD262" s="56"/>
      <c r="BE262" s="55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  <c r="BT262" s="56"/>
      <c r="BU262" s="56"/>
      <c r="BV262" s="56"/>
      <c r="BW262" s="56"/>
      <c r="BX262" s="56"/>
      <c r="BY262" s="56"/>
      <c r="BZ262" s="56"/>
      <c r="CA262" s="56"/>
      <c r="CB262" s="55"/>
      <c r="CC262" s="56"/>
      <c r="CD262" s="56"/>
      <c r="CE262" s="56"/>
      <c r="CF262" s="56"/>
      <c r="CG262" s="56"/>
      <c r="CH262" s="56"/>
      <c r="CI262" s="56"/>
      <c r="CJ262" s="56"/>
      <c r="CK262" s="56"/>
      <c r="CL262" s="56"/>
      <c r="CM262" s="56"/>
      <c r="CN262" s="56"/>
      <c r="CO262" s="56"/>
      <c r="CP262" s="56"/>
      <c r="CQ262" s="56"/>
      <c r="CR262" s="56"/>
      <c r="CS262" s="56"/>
      <c r="CT262" s="56"/>
      <c r="CU262" s="56"/>
      <c r="CV262" s="56"/>
      <c r="CW262" s="56"/>
      <c r="CX262" s="56"/>
      <c r="CY262" s="55"/>
      <c r="CZ262" s="59"/>
      <c r="DA262" s="56"/>
      <c r="DB262" s="56"/>
      <c r="DC262" s="56"/>
      <c r="DD262" s="56"/>
      <c r="DE262" s="56"/>
      <c r="DF262" s="56"/>
      <c r="DG262" s="56"/>
      <c r="DH262" s="56"/>
      <c r="DI262" s="56"/>
      <c r="DJ262" s="56"/>
      <c r="DK262" s="56"/>
      <c r="DL262" s="56"/>
      <c r="DM262" s="56"/>
      <c r="DN262" s="56"/>
      <c r="DO262" s="56"/>
      <c r="DP262" s="56"/>
      <c r="DQ262" s="56"/>
      <c r="DR262" s="56"/>
      <c r="DS262" s="56"/>
      <c r="DT262" s="56"/>
      <c r="DU262" s="56"/>
      <c r="DV262" s="55"/>
      <c r="DW262" s="56"/>
      <c r="DX262" s="56"/>
      <c r="DY262" s="56"/>
      <c r="DZ262" s="56"/>
      <c r="EA262" s="56"/>
      <c r="EB262" s="56"/>
      <c r="EC262" s="56"/>
      <c r="ED262" s="56"/>
      <c r="EE262" s="56"/>
      <c r="EF262" s="56"/>
      <c r="EG262" s="56"/>
      <c r="EH262" s="56"/>
      <c r="EI262" s="56"/>
      <c r="EJ262" s="56"/>
      <c r="EK262" s="56"/>
      <c r="EL262" s="56"/>
      <c r="EM262" s="56"/>
      <c r="EN262" s="56"/>
      <c r="EO262" s="56"/>
      <c r="EP262" s="56"/>
      <c r="EQ262" s="56"/>
      <c r="ER262" s="60"/>
      <c r="ES262" s="92"/>
      <c r="ET262" s="92"/>
      <c r="EU262" s="92"/>
      <c r="EV262" s="92"/>
      <c r="EW262" s="92"/>
      <c r="EX262" s="92"/>
      <c r="EY262" s="92"/>
      <c r="EZ262" s="92"/>
      <c r="FA262" s="92"/>
      <c r="FB262" s="92"/>
      <c r="FC262" s="92"/>
      <c r="FD262" s="92"/>
      <c r="FE262" s="92"/>
      <c r="FF262" s="92"/>
      <c r="FG262" s="92"/>
      <c r="FH262" s="92"/>
      <c r="FI262" s="92"/>
      <c r="FJ262" s="92"/>
      <c r="FK262" s="92"/>
      <c r="FL262" s="92"/>
      <c r="FM262" s="92"/>
      <c r="FN262" s="92"/>
      <c r="FO262" s="92"/>
      <c r="FP262" s="92"/>
      <c r="FQ262" s="92"/>
      <c r="FR262" s="92"/>
      <c r="FS262" s="92"/>
      <c r="FT262" s="92"/>
      <c r="FU262" s="92"/>
      <c r="FV262" s="92"/>
      <c r="FW262" s="92"/>
      <c r="FX262" s="92"/>
      <c r="FY262" s="92"/>
      <c r="FZ262" s="92"/>
      <c r="GA262" s="92"/>
      <c r="GB262" s="92"/>
      <c r="GC262" s="92"/>
      <c r="GD262" s="92"/>
      <c r="GE262" s="92"/>
      <c r="GF262" s="92"/>
      <c r="GG262" s="92"/>
      <c r="GH262" s="92"/>
      <c r="GI262" s="92"/>
      <c r="GJ262" s="92"/>
      <c r="GK262" s="92"/>
      <c r="GL262" s="92"/>
      <c r="GM262" s="92"/>
      <c r="GN262" s="92"/>
      <c r="GO262" s="92"/>
      <c r="GP262" s="92"/>
      <c r="GQ262" s="92"/>
      <c r="GR262" s="92"/>
      <c r="GS262" s="92"/>
      <c r="GT262" s="92"/>
      <c r="GU262" s="92"/>
      <c r="GV262" s="92"/>
      <c r="GW262" s="92"/>
      <c r="GX262" s="92"/>
      <c r="GY262" s="92"/>
      <c r="GZ262" s="92"/>
      <c r="HA262" s="92"/>
      <c r="HB262" s="92"/>
      <c r="HC262" s="92"/>
      <c r="HD262" s="92"/>
      <c r="HE262" s="92"/>
      <c r="HF262" s="92"/>
      <c r="HG262" s="92"/>
      <c r="HH262" s="92"/>
      <c r="HI262" s="92"/>
      <c r="HJ262" s="92"/>
      <c r="HK262" s="92"/>
      <c r="HL262" s="92"/>
      <c r="HM262" s="92"/>
      <c r="HN262" s="92"/>
      <c r="HO262" s="92"/>
      <c r="HP262" s="92"/>
      <c r="HQ262" s="92"/>
      <c r="HR262" s="92"/>
      <c r="HS262" s="92"/>
      <c r="HT262" s="92"/>
      <c r="HU262" s="92"/>
      <c r="HV262" s="92"/>
      <c r="HW262" s="92"/>
      <c r="HX262" s="92"/>
      <c r="HY262" s="92"/>
      <c r="HZ262" s="92"/>
      <c r="IA262" s="92"/>
      <c r="IB262" s="92"/>
      <c r="IC262" s="92"/>
      <c r="ID262" s="92"/>
      <c r="IE262" s="92"/>
      <c r="IF262" s="92"/>
      <c r="IG262" s="92"/>
      <c r="IH262" s="92"/>
      <c r="II262" s="92"/>
      <c r="IJ262" s="92"/>
      <c r="IK262" s="92"/>
    </row>
    <row r="263" spans="1:245">
      <c r="A263" s="6">
        <v>261</v>
      </c>
      <c r="B263" s="6">
        <v>2</v>
      </c>
      <c r="C263" s="6"/>
      <c r="D263" s="6" t="s">
        <v>52</v>
      </c>
      <c r="E263" s="6">
        <v>1</v>
      </c>
      <c r="F263" s="6">
        <v>0</v>
      </c>
      <c r="G263" s="6">
        <v>1</v>
      </c>
      <c r="H263" s="6"/>
      <c r="I263" s="6"/>
      <c r="J263" s="6"/>
      <c r="K263" s="6"/>
      <c r="L263" s="8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23">
        <v>0</v>
      </c>
      <c r="AF263" s="23"/>
      <c r="AG263" s="10">
        <v>16.399999999999999</v>
      </c>
      <c r="AH263" s="11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8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8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8"/>
      <c r="CZ263" s="11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8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12"/>
      <c r="ES263" s="92"/>
      <c r="ET263" s="92"/>
      <c r="EU263" s="92"/>
      <c r="EV263" s="92"/>
      <c r="EW263" s="92"/>
      <c r="EX263" s="92"/>
      <c r="EY263" s="92"/>
      <c r="EZ263" s="92"/>
      <c r="FA263" s="92"/>
      <c r="FB263" s="92"/>
      <c r="FC263" s="92"/>
      <c r="FD263" s="92"/>
      <c r="FE263" s="92"/>
      <c r="FF263" s="92"/>
      <c r="FG263" s="92"/>
      <c r="FH263" s="92"/>
      <c r="FI263" s="92"/>
      <c r="FJ263" s="92"/>
      <c r="FK263" s="92"/>
      <c r="FL263" s="92"/>
      <c r="FM263" s="92"/>
      <c r="FN263" s="92"/>
      <c r="FO263" s="92"/>
      <c r="FP263" s="92"/>
      <c r="FQ263" s="92"/>
      <c r="FR263" s="92"/>
      <c r="FS263" s="92"/>
      <c r="FT263" s="92"/>
      <c r="FU263" s="92"/>
      <c r="FV263" s="92"/>
      <c r="FW263" s="92"/>
      <c r="FX263" s="92"/>
      <c r="FY263" s="92"/>
      <c r="FZ263" s="92"/>
      <c r="GA263" s="92"/>
      <c r="GB263" s="92"/>
      <c r="GC263" s="92"/>
      <c r="GD263" s="92"/>
      <c r="GE263" s="92"/>
      <c r="GF263" s="92"/>
      <c r="GG263" s="92"/>
      <c r="GH263" s="92"/>
      <c r="GI263" s="92"/>
      <c r="GJ263" s="92"/>
      <c r="GK263" s="92"/>
      <c r="GL263" s="92"/>
      <c r="GM263" s="92"/>
      <c r="GN263" s="92"/>
      <c r="GO263" s="92"/>
      <c r="GP263" s="92"/>
      <c r="GQ263" s="92"/>
      <c r="GR263" s="92"/>
      <c r="GS263" s="92"/>
      <c r="GT263" s="92"/>
      <c r="GU263" s="92"/>
      <c r="GV263" s="92"/>
      <c r="GW263" s="92"/>
      <c r="GX263" s="92"/>
      <c r="GY263" s="92"/>
      <c r="GZ263" s="92"/>
      <c r="HA263" s="92"/>
      <c r="HB263" s="92"/>
      <c r="HC263" s="92"/>
      <c r="HD263" s="92"/>
      <c r="HE263" s="92"/>
      <c r="HF263" s="92"/>
      <c r="HG263" s="92"/>
      <c r="HH263" s="92"/>
      <c r="HI263" s="92"/>
      <c r="HJ263" s="92"/>
      <c r="HK263" s="92"/>
      <c r="HL263" s="92"/>
      <c r="HM263" s="92"/>
      <c r="HN263" s="92"/>
      <c r="HO263" s="92"/>
      <c r="HP263" s="92"/>
      <c r="HQ263" s="92"/>
      <c r="HR263" s="92"/>
      <c r="HS263" s="92"/>
      <c r="HT263" s="92"/>
      <c r="HU263" s="92"/>
      <c r="HV263" s="92"/>
      <c r="HW263" s="92"/>
      <c r="HX263" s="92"/>
      <c r="HY263" s="92"/>
      <c r="HZ263" s="92"/>
      <c r="IA263" s="92"/>
      <c r="IB263" s="92"/>
      <c r="IC263" s="92"/>
      <c r="ID263" s="92"/>
      <c r="IE263" s="92"/>
      <c r="IF263" s="92"/>
      <c r="IG263" s="92"/>
      <c r="IH263" s="92"/>
      <c r="II263" s="92"/>
      <c r="IJ263" s="92"/>
      <c r="IK263" s="92"/>
    </row>
    <row r="264" spans="1:245">
      <c r="A264" s="6">
        <v>262</v>
      </c>
      <c r="B264" s="6">
        <v>1</v>
      </c>
      <c r="C264" s="6"/>
      <c r="D264" s="6" t="s">
        <v>52</v>
      </c>
      <c r="E264" s="6">
        <v>0</v>
      </c>
      <c r="F264" s="6">
        <v>1</v>
      </c>
      <c r="G264" s="6">
        <v>1</v>
      </c>
      <c r="H264" s="6"/>
      <c r="I264" s="6"/>
      <c r="J264" s="6"/>
      <c r="K264" s="6"/>
      <c r="L264" s="8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23">
        <v>0</v>
      </c>
      <c r="AF264" s="23"/>
      <c r="AG264" s="10">
        <v>20.5</v>
      </c>
      <c r="AH264" s="11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8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8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8"/>
      <c r="CZ264" s="11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8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12"/>
      <c r="ES264" s="92"/>
      <c r="ET264" s="92"/>
      <c r="EU264" s="92"/>
      <c r="EV264" s="92"/>
      <c r="EW264" s="92"/>
      <c r="EX264" s="92"/>
      <c r="EY264" s="92"/>
      <c r="EZ264" s="92"/>
      <c r="FA264" s="92"/>
      <c r="FB264" s="92"/>
      <c r="FC264" s="92"/>
      <c r="FD264" s="92"/>
      <c r="FE264" s="92"/>
      <c r="FF264" s="92"/>
      <c r="FG264" s="92"/>
      <c r="FH264" s="92"/>
      <c r="FI264" s="92"/>
      <c r="FJ264" s="92"/>
      <c r="FK264" s="92"/>
      <c r="FL264" s="92"/>
      <c r="FM264" s="92"/>
      <c r="FN264" s="92"/>
      <c r="FO264" s="92"/>
      <c r="FP264" s="92"/>
      <c r="FQ264" s="92"/>
      <c r="FR264" s="92"/>
      <c r="FS264" s="92"/>
      <c r="FT264" s="92"/>
      <c r="FU264" s="92"/>
      <c r="FV264" s="92"/>
      <c r="FW264" s="92"/>
      <c r="FX264" s="92"/>
      <c r="FY264" s="92"/>
      <c r="FZ264" s="92"/>
      <c r="GA264" s="92"/>
      <c r="GB264" s="92"/>
      <c r="GC264" s="92"/>
      <c r="GD264" s="92"/>
      <c r="GE264" s="92"/>
      <c r="GF264" s="92"/>
      <c r="GG264" s="92"/>
      <c r="GH264" s="92"/>
      <c r="GI264" s="92"/>
      <c r="GJ264" s="92"/>
      <c r="GK264" s="92"/>
      <c r="GL264" s="92"/>
      <c r="GM264" s="92"/>
      <c r="GN264" s="92"/>
      <c r="GO264" s="92"/>
      <c r="GP264" s="92"/>
      <c r="GQ264" s="92"/>
      <c r="GR264" s="92"/>
      <c r="GS264" s="92"/>
      <c r="GT264" s="92"/>
      <c r="GU264" s="92"/>
      <c r="GV264" s="92"/>
      <c r="GW264" s="92"/>
      <c r="GX264" s="92"/>
      <c r="GY264" s="92"/>
      <c r="GZ264" s="92"/>
      <c r="HA264" s="92"/>
      <c r="HB264" s="92"/>
      <c r="HC264" s="92"/>
      <c r="HD264" s="92"/>
      <c r="HE264" s="92"/>
      <c r="HF264" s="92"/>
      <c r="HG264" s="92"/>
      <c r="HH264" s="92"/>
      <c r="HI264" s="92"/>
      <c r="HJ264" s="92"/>
      <c r="HK264" s="92"/>
      <c r="HL264" s="92"/>
      <c r="HM264" s="92"/>
      <c r="HN264" s="92"/>
      <c r="HO264" s="92"/>
      <c r="HP264" s="92"/>
      <c r="HQ264" s="92"/>
      <c r="HR264" s="92"/>
      <c r="HS264" s="92"/>
      <c r="HT264" s="92"/>
      <c r="HU264" s="92"/>
      <c r="HV264" s="92"/>
      <c r="HW264" s="92"/>
      <c r="HX264" s="92"/>
      <c r="HY264" s="92"/>
      <c r="HZ264" s="92"/>
      <c r="IA264" s="92"/>
      <c r="IB264" s="92"/>
      <c r="IC264" s="92"/>
      <c r="ID264" s="92"/>
      <c r="IE264" s="92"/>
      <c r="IF264" s="92"/>
      <c r="IG264" s="92"/>
      <c r="IH264" s="92"/>
      <c r="II264" s="92"/>
      <c r="IJ264" s="92"/>
      <c r="IK264" s="92"/>
    </row>
    <row r="265" spans="1:245">
      <c r="A265" s="4">
        <v>263</v>
      </c>
      <c r="B265" s="4">
        <v>2</v>
      </c>
      <c r="C265" s="4"/>
      <c r="D265" s="4" t="s">
        <v>52</v>
      </c>
      <c r="E265" s="4">
        <v>1</v>
      </c>
      <c r="F265" s="4">
        <v>0</v>
      </c>
      <c r="G265" s="4">
        <v>1</v>
      </c>
      <c r="H265" s="4">
        <v>0</v>
      </c>
      <c r="I265" s="4"/>
      <c r="J265" s="4"/>
      <c r="K265" s="4"/>
      <c r="L265" s="1">
        <v>11</v>
      </c>
      <c r="M265">
        <v>12</v>
      </c>
      <c r="AE265" s="22">
        <v>2</v>
      </c>
      <c r="AF265" s="22">
        <v>12</v>
      </c>
      <c r="AG265" s="5">
        <v>53.8</v>
      </c>
      <c r="AH265" s="2"/>
      <c r="AR265">
        <v>8.24</v>
      </c>
      <c r="AS265">
        <v>5.37</v>
      </c>
      <c r="BE265" s="1"/>
      <c r="BG265">
        <v>1</v>
      </c>
      <c r="BV265">
        <v>1</v>
      </c>
      <c r="CB265" s="1"/>
      <c r="CY265" s="1"/>
      <c r="CZ265" s="2"/>
      <c r="DV265" s="1"/>
      <c r="ER265" s="3"/>
      <c r="ES265" s="73">
        <v>263</v>
      </c>
      <c r="ET265" s="74" t="s">
        <v>202</v>
      </c>
      <c r="EU265" s="75" t="s">
        <v>203</v>
      </c>
      <c r="EV265" s="76" t="s">
        <v>204</v>
      </c>
      <c r="EW265" s="77" t="s">
        <v>249</v>
      </c>
      <c r="EX265" s="74" t="s">
        <v>192</v>
      </c>
      <c r="EY265" s="78" t="s">
        <v>193</v>
      </c>
      <c r="EZ265" s="78">
        <v>1</v>
      </c>
      <c r="FA265" s="82"/>
      <c r="FB265" s="82"/>
      <c r="FC265" s="82">
        <v>1</v>
      </c>
      <c r="FD265" s="82"/>
      <c r="FE265" s="82"/>
      <c r="FF265" s="82"/>
      <c r="FG265" s="82"/>
      <c r="FH265" s="82"/>
      <c r="FI265" s="82"/>
      <c r="FJ265" s="82"/>
      <c r="FK265" s="77" t="s">
        <v>194</v>
      </c>
      <c r="FL265" s="77"/>
      <c r="FM265" s="79" t="s">
        <v>199</v>
      </c>
      <c r="FN265" s="79"/>
      <c r="FO265" s="79"/>
      <c r="FP265" s="78"/>
      <c r="FQ265" s="78"/>
      <c r="FR265" s="78">
        <v>1</v>
      </c>
      <c r="FS265" s="78"/>
      <c r="FT265" s="78"/>
      <c r="FU265" s="78"/>
      <c r="FV265" s="78"/>
      <c r="FW265" s="78">
        <v>1</v>
      </c>
      <c r="FX265" s="78"/>
      <c r="FY265" s="78"/>
      <c r="FZ265" s="78"/>
      <c r="GA265" s="78"/>
      <c r="GB265" s="78"/>
      <c r="GC265" s="78"/>
      <c r="GD265" s="78"/>
      <c r="GE265" s="78"/>
      <c r="GF265" s="78">
        <v>1</v>
      </c>
      <c r="GG265" s="78"/>
      <c r="GH265" s="78"/>
      <c r="GI265" s="78"/>
      <c r="GJ265" s="78"/>
      <c r="GK265" s="78"/>
      <c r="GL265" s="78"/>
      <c r="GM265" s="83"/>
      <c r="GN265" s="83"/>
      <c r="GO265" s="83"/>
      <c r="GP265" s="83"/>
      <c r="GQ265" s="83"/>
      <c r="GR265" s="83"/>
      <c r="GS265" s="83"/>
      <c r="GT265" s="83"/>
      <c r="GU265" s="83"/>
      <c r="GV265" s="83"/>
      <c r="GW265" s="83"/>
      <c r="GX265" s="83"/>
      <c r="GY265" s="83">
        <v>1</v>
      </c>
      <c r="GZ265" s="83"/>
      <c r="HA265" s="83"/>
      <c r="HB265" s="83"/>
      <c r="HC265" s="83"/>
      <c r="HD265" s="83"/>
      <c r="HE265" s="83"/>
      <c r="HF265" s="83"/>
      <c r="HG265" s="83"/>
      <c r="HH265" s="83"/>
      <c r="HI265" s="83"/>
      <c r="HJ265" s="76" t="s">
        <v>196</v>
      </c>
      <c r="HK265" s="76" t="s">
        <v>194</v>
      </c>
      <c r="HL265" s="76" t="s">
        <v>196</v>
      </c>
      <c r="HM265" s="76" t="s">
        <v>382</v>
      </c>
      <c r="HN265" s="76" t="s">
        <v>383</v>
      </c>
      <c r="HO265" s="76" t="s">
        <v>199</v>
      </c>
      <c r="HP265" s="75" t="s">
        <v>199</v>
      </c>
      <c r="HQ265" s="75"/>
      <c r="HR265" s="75" t="s">
        <v>200</v>
      </c>
      <c r="HS265" s="75"/>
      <c r="HT265" s="80">
        <v>4</v>
      </c>
      <c r="HU265" s="80">
        <v>1</v>
      </c>
      <c r="HV265" s="80"/>
      <c r="HW265" s="80"/>
      <c r="HX265" s="80"/>
      <c r="HY265" s="80"/>
      <c r="HZ265" s="80"/>
      <c r="IA265" s="80">
        <v>1</v>
      </c>
      <c r="IB265" s="80"/>
      <c r="IC265" s="80"/>
      <c r="ID265" s="80"/>
      <c r="IE265" s="80"/>
      <c r="IF265" s="80"/>
      <c r="IG265" s="80">
        <v>1</v>
      </c>
      <c r="IH265" s="80"/>
      <c r="II265" s="80"/>
      <c r="IJ265" s="81" t="s">
        <v>250</v>
      </c>
      <c r="IK265" s="81" t="s">
        <v>199</v>
      </c>
    </row>
    <row r="266" spans="1:245">
      <c r="A266" s="4">
        <v>264</v>
      </c>
      <c r="B266" s="4">
        <v>2</v>
      </c>
      <c r="C266" s="4"/>
      <c r="D266" s="4" t="s">
        <v>52</v>
      </c>
      <c r="E266" s="4">
        <v>0</v>
      </c>
      <c r="F266" s="4">
        <v>1</v>
      </c>
      <c r="G266" s="4">
        <v>1</v>
      </c>
      <c r="H266" s="4">
        <v>0</v>
      </c>
      <c r="I266" s="4"/>
      <c r="J266" s="4"/>
      <c r="K266" s="4"/>
      <c r="L266" s="1">
        <v>10</v>
      </c>
      <c r="AE266" s="22">
        <v>1</v>
      </c>
      <c r="AF266" s="22">
        <v>10</v>
      </c>
      <c r="AG266" s="5">
        <v>67</v>
      </c>
      <c r="AH266" s="2"/>
      <c r="AQ266">
        <v>19.809999999999999</v>
      </c>
      <c r="BE266" s="1"/>
      <c r="BH266">
        <v>1</v>
      </c>
      <c r="BW266">
        <v>1</v>
      </c>
      <c r="CB266" s="1"/>
      <c r="CY266" s="1"/>
      <c r="CZ266" s="2"/>
      <c r="DH266">
        <v>1</v>
      </c>
      <c r="DV266" s="1"/>
      <c r="ER266" s="3"/>
      <c r="ES266" s="73">
        <v>264</v>
      </c>
      <c r="ET266" s="74" t="s">
        <v>188</v>
      </c>
      <c r="EU266" s="75" t="s">
        <v>384</v>
      </c>
      <c r="EV266" s="76" t="s">
        <v>385</v>
      </c>
      <c r="EW266" s="77" t="s">
        <v>216</v>
      </c>
      <c r="EX266" s="74" t="s">
        <v>206</v>
      </c>
      <c r="EY266" s="78" t="s">
        <v>207</v>
      </c>
      <c r="EZ266" s="78">
        <v>28</v>
      </c>
      <c r="FA266" s="82">
        <v>1</v>
      </c>
      <c r="FB266" s="82"/>
      <c r="FC266" s="82"/>
      <c r="FD266" s="82">
        <v>1</v>
      </c>
      <c r="FE266" s="82">
        <v>1</v>
      </c>
      <c r="FF266" s="82"/>
      <c r="FG266" s="82"/>
      <c r="FH266" s="82"/>
      <c r="FI266" s="82"/>
      <c r="FJ266" s="82"/>
      <c r="FK266" s="77" t="s">
        <v>194</v>
      </c>
      <c r="FL266" s="77"/>
      <c r="FM266" s="79" t="s">
        <v>199</v>
      </c>
      <c r="FN266" s="79"/>
      <c r="FO266" s="79"/>
      <c r="FP266" s="78"/>
      <c r="FQ266" s="78"/>
      <c r="FR266" s="78"/>
      <c r="FS266" s="78"/>
      <c r="FT266" s="78"/>
      <c r="FU266" s="78"/>
      <c r="FV266" s="78"/>
      <c r="FW266" s="78"/>
      <c r="FX266" s="78"/>
      <c r="FY266" s="78"/>
      <c r="FZ266" s="78"/>
      <c r="GA266" s="78">
        <v>1</v>
      </c>
      <c r="GB266" s="78"/>
      <c r="GC266" s="78"/>
      <c r="GD266" s="78"/>
      <c r="GE266" s="78"/>
      <c r="GF266" s="78"/>
      <c r="GG266" s="78"/>
      <c r="GH266" s="78"/>
      <c r="GI266" s="78"/>
      <c r="GJ266" s="78"/>
      <c r="GK266" s="78"/>
      <c r="GL266" s="78"/>
      <c r="GM266" s="83"/>
      <c r="GN266" s="83"/>
      <c r="GO266" s="83"/>
      <c r="GP266" s="83"/>
      <c r="GQ266" s="83"/>
      <c r="GR266" s="83"/>
      <c r="GS266" s="83"/>
      <c r="GT266" s="83"/>
      <c r="GU266" s="83"/>
      <c r="GV266" s="83"/>
      <c r="GW266" s="83"/>
      <c r="GX266" s="83"/>
      <c r="GY266" s="83"/>
      <c r="GZ266" s="83"/>
      <c r="HA266" s="83"/>
      <c r="HB266" s="83"/>
      <c r="HC266" s="83"/>
      <c r="HD266" s="83"/>
      <c r="HE266" s="83"/>
      <c r="HF266" s="83"/>
      <c r="HG266" s="83"/>
      <c r="HH266" s="83"/>
      <c r="HI266" s="83"/>
      <c r="HJ266" s="76" t="s">
        <v>196</v>
      </c>
      <c r="HK266" s="76" t="s">
        <v>194</v>
      </c>
      <c r="HL266" s="76" t="s">
        <v>196</v>
      </c>
      <c r="HM266" s="76"/>
      <c r="HN266" s="76" t="s">
        <v>320</v>
      </c>
      <c r="HO266" s="76" t="s">
        <v>386</v>
      </c>
      <c r="HP266" s="75" t="s">
        <v>199</v>
      </c>
      <c r="HQ266" s="75"/>
      <c r="HR266" s="75" t="s">
        <v>200</v>
      </c>
      <c r="HS266" s="75"/>
      <c r="HT266" s="80">
        <v>6</v>
      </c>
      <c r="HU266" s="80">
        <v>1</v>
      </c>
      <c r="HV266" s="80"/>
      <c r="HW266" s="80">
        <v>1</v>
      </c>
      <c r="HX266" s="80"/>
      <c r="HY266" s="80">
        <v>1</v>
      </c>
      <c r="HZ266" s="80">
        <v>1</v>
      </c>
      <c r="IA266" s="80"/>
      <c r="IB266" s="80"/>
      <c r="IC266" s="80"/>
      <c r="ID266" s="80"/>
      <c r="IE266" s="80"/>
      <c r="IF266" s="80">
        <v>1</v>
      </c>
      <c r="IG266" s="80"/>
      <c r="IH266" s="80"/>
      <c r="II266" s="80"/>
      <c r="IJ266" s="81" t="s">
        <v>250</v>
      </c>
      <c r="IK266" s="81" t="s">
        <v>199</v>
      </c>
    </row>
    <row r="267" spans="1:245">
      <c r="A267" s="4">
        <v>265</v>
      </c>
      <c r="B267" s="4">
        <v>2</v>
      </c>
      <c r="C267" s="4"/>
      <c r="D267" s="4" t="s">
        <v>52</v>
      </c>
      <c r="E267" s="4">
        <v>1</v>
      </c>
      <c r="F267" s="4">
        <v>0</v>
      </c>
      <c r="G267" s="4">
        <v>1</v>
      </c>
      <c r="H267" s="4">
        <v>0</v>
      </c>
      <c r="I267" s="4"/>
      <c r="J267" s="4"/>
      <c r="K267" s="4"/>
      <c r="L267" s="1">
        <v>5</v>
      </c>
      <c r="M267">
        <v>6</v>
      </c>
      <c r="N267">
        <v>11</v>
      </c>
      <c r="O267">
        <v>12</v>
      </c>
      <c r="P267">
        <v>17</v>
      </c>
      <c r="Q267">
        <v>18</v>
      </c>
      <c r="R267">
        <v>19</v>
      </c>
      <c r="AE267" s="22">
        <v>7</v>
      </c>
      <c r="AF267" s="22">
        <v>19</v>
      </c>
      <c r="AG267" s="5">
        <v>432.1</v>
      </c>
      <c r="AH267" s="2"/>
      <c r="AL267">
        <v>11.7</v>
      </c>
      <c r="AM267">
        <v>171.99</v>
      </c>
      <c r="AR267">
        <v>57</v>
      </c>
      <c r="AS267">
        <v>17.53</v>
      </c>
      <c r="AX267">
        <v>11.79</v>
      </c>
      <c r="AY267">
        <v>49.05</v>
      </c>
      <c r="AZ267">
        <v>30.17</v>
      </c>
      <c r="BE267" s="1"/>
      <c r="CB267" s="1"/>
      <c r="CY267" s="1"/>
      <c r="CZ267" s="2"/>
      <c r="DD267">
        <v>1</v>
      </c>
      <c r="DI267">
        <v>1</v>
      </c>
      <c r="DJ267">
        <v>1</v>
      </c>
      <c r="DO267">
        <v>1</v>
      </c>
      <c r="DP267">
        <v>1</v>
      </c>
      <c r="DQ267">
        <v>1</v>
      </c>
      <c r="DV267" s="1"/>
      <c r="ER267" s="3"/>
      <c r="ES267" s="73">
        <v>265</v>
      </c>
      <c r="ET267" s="74" t="s">
        <v>188</v>
      </c>
      <c r="EU267" s="75" t="s">
        <v>354</v>
      </c>
      <c r="EV267" s="76" t="s">
        <v>310</v>
      </c>
      <c r="EW267" s="77" t="s">
        <v>213</v>
      </c>
      <c r="EX267" s="74" t="s">
        <v>206</v>
      </c>
      <c r="EY267" s="78" t="s">
        <v>207</v>
      </c>
      <c r="EZ267" s="78">
        <v>60</v>
      </c>
      <c r="FA267" s="82">
        <v>1</v>
      </c>
      <c r="FB267" s="82"/>
      <c r="FC267" s="82"/>
      <c r="FD267" s="82">
        <v>1</v>
      </c>
      <c r="FE267" s="82"/>
      <c r="FF267" s="82"/>
      <c r="FG267" s="82"/>
      <c r="FH267" s="82">
        <v>1</v>
      </c>
      <c r="FI267" s="82"/>
      <c r="FJ267" s="82"/>
      <c r="FK267" s="77" t="s">
        <v>194</v>
      </c>
      <c r="FL267" s="77"/>
      <c r="FM267" s="79" t="s">
        <v>199</v>
      </c>
      <c r="FN267" s="79"/>
      <c r="FO267" s="79"/>
      <c r="FP267" s="78"/>
      <c r="FQ267" s="78"/>
      <c r="FR267" s="78"/>
      <c r="FS267" s="78"/>
      <c r="FT267" s="78"/>
      <c r="FU267" s="78">
        <v>1</v>
      </c>
      <c r="FV267" s="78"/>
      <c r="FW267" s="78"/>
      <c r="FX267" s="78">
        <v>1</v>
      </c>
      <c r="FY267" s="78"/>
      <c r="FZ267" s="78">
        <v>1</v>
      </c>
      <c r="GA267" s="78"/>
      <c r="GB267" s="78"/>
      <c r="GC267" s="78"/>
      <c r="GD267" s="78"/>
      <c r="GE267" s="78"/>
      <c r="GF267" s="78"/>
      <c r="GG267" s="78"/>
      <c r="GH267" s="78"/>
      <c r="GI267" s="78"/>
      <c r="GJ267" s="78"/>
      <c r="GK267" s="78">
        <v>1</v>
      </c>
      <c r="GL267" s="78"/>
      <c r="GM267" s="83"/>
      <c r="GN267" s="83"/>
      <c r="GO267" s="83"/>
      <c r="GP267" s="83"/>
      <c r="GQ267" s="83"/>
      <c r="GR267" s="83"/>
      <c r="GS267" s="83"/>
      <c r="GT267" s="83">
        <v>1</v>
      </c>
      <c r="GU267" s="83">
        <v>1</v>
      </c>
      <c r="GV267" s="83"/>
      <c r="GW267" s="83"/>
      <c r="GX267" s="83"/>
      <c r="GY267" s="83">
        <v>1</v>
      </c>
      <c r="GZ267" s="83"/>
      <c r="HA267" s="83"/>
      <c r="HB267" s="83"/>
      <c r="HC267" s="83"/>
      <c r="HD267" s="83"/>
      <c r="HE267" s="83"/>
      <c r="HF267" s="83"/>
      <c r="HG267" s="83">
        <v>1</v>
      </c>
      <c r="HH267" s="83">
        <v>1</v>
      </c>
      <c r="HI267" s="83">
        <v>1</v>
      </c>
      <c r="HJ267" s="76" t="s">
        <v>196</v>
      </c>
      <c r="HK267" s="76" t="s">
        <v>199</v>
      </c>
      <c r="HL267" s="76" t="s">
        <v>196</v>
      </c>
      <c r="HM267" s="76"/>
      <c r="HN267" s="76" t="s">
        <v>387</v>
      </c>
      <c r="HO267" s="76" t="s">
        <v>199</v>
      </c>
      <c r="HP267" s="75" t="s">
        <v>199</v>
      </c>
      <c r="HQ267" s="75"/>
      <c r="HR267" s="75" t="s">
        <v>200</v>
      </c>
      <c r="HS267" s="75"/>
      <c r="HT267" s="80">
        <v>0</v>
      </c>
      <c r="HU267" s="80"/>
      <c r="HV267" s="80"/>
      <c r="HW267" s="80"/>
      <c r="HX267" s="80"/>
      <c r="HY267" s="80"/>
      <c r="HZ267" s="80"/>
      <c r="IA267" s="80"/>
      <c r="IB267" s="80"/>
      <c r="IC267" s="80"/>
      <c r="ID267" s="80"/>
      <c r="IE267" s="80"/>
      <c r="IF267" s="80"/>
      <c r="IG267" s="80"/>
      <c r="IH267" s="80"/>
      <c r="II267" s="80"/>
      <c r="IJ267" s="81" t="s">
        <v>201</v>
      </c>
      <c r="IK267" s="81" t="s">
        <v>199</v>
      </c>
    </row>
    <row r="268" spans="1:245">
      <c r="A268" s="4">
        <v>266</v>
      </c>
      <c r="B268" s="4">
        <v>1</v>
      </c>
      <c r="C268" s="4"/>
      <c r="D268" s="4" t="s">
        <v>52</v>
      </c>
      <c r="E268" s="4">
        <v>0</v>
      </c>
      <c r="F268" s="4">
        <v>1</v>
      </c>
      <c r="G268" s="4">
        <v>1</v>
      </c>
      <c r="H268" s="4">
        <v>0</v>
      </c>
      <c r="I268" s="4"/>
      <c r="J268" s="4"/>
      <c r="K268" s="4"/>
      <c r="L268" s="1">
        <v>17</v>
      </c>
      <c r="AE268" s="22">
        <v>1</v>
      </c>
      <c r="AF268" s="22">
        <v>17</v>
      </c>
      <c r="AG268" s="5">
        <v>67.5</v>
      </c>
      <c r="AH268" s="2"/>
      <c r="AX268">
        <v>35.5</v>
      </c>
      <c r="BE268" s="1"/>
      <c r="BQ268">
        <v>1</v>
      </c>
      <c r="CB268" s="1"/>
      <c r="CR268">
        <v>1</v>
      </c>
      <c r="CY268" s="1"/>
      <c r="CZ268" s="2"/>
      <c r="DV268" s="1"/>
      <c r="ER268" s="3"/>
      <c r="ES268" s="73">
        <v>266</v>
      </c>
      <c r="ET268" s="74" t="s">
        <v>242</v>
      </c>
      <c r="EU268" s="75" t="s">
        <v>243</v>
      </c>
      <c r="EV268" s="76" t="s">
        <v>244</v>
      </c>
      <c r="EW268" s="77" t="s">
        <v>191</v>
      </c>
      <c r="EX268" s="74" t="s">
        <v>192</v>
      </c>
      <c r="EY268" s="78" t="s">
        <v>207</v>
      </c>
      <c r="EZ268" s="78">
        <v>2</v>
      </c>
      <c r="FA268" s="82">
        <v>1</v>
      </c>
      <c r="FB268" s="82"/>
      <c r="FC268" s="82"/>
      <c r="FD268" s="82"/>
      <c r="FE268" s="82"/>
      <c r="FF268" s="82"/>
      <c r="FG268" s="82"/>
      <c r="FH268" s="82"/>
      <c r="FI268" s="82"/>
      <c r="FJ268" s="82"/>
      <c r="FK268" s="77" t="s">
        <v>194</v>
      </c>
      <c r="FL268" s="77"/>
      <c r="FM268" s="79" t="s">
        <v>194</v>
      </c>
      <c r="FN268" s="79" t="s">
        <v>258</v>
      </c>
      <c r="FO268" s="79"/>
      <c r="FP268" s="78"/>
      <c r="FQ268" s="78"/>
      <c r="FR268" s="78"/>
      <c r="FS268" s="78"/>
      <c r="FT268" s="78"/>
      <c r="FU268" s="78"/>
      <c r="FV268" s="78"/>
      <c r="FW268" s="78"/>
      <c r="FX268" s="78"/>
      <c r="FY268" s="78"/>
      <c r="FZ268" s="78"/>
      <c r="GA268" s="78"/>
      <c r="GB268" s="78"/>
      <c r="GC268" s="78"/>
      <c r="GD268" s="78"/>
      <c r="GE268" s="78"/>
      <c r="GF268" s="78"/>
      <c r="GG268" s="78"/>
      <c r="GH268" s="78"/>
      <c r="GI268" s="78">
        <v>1</v>
      </c>
      <c r="GJ268" s="78"/>
      <c r="GK268" s="78"/>
      <c r="GL268" s="78"/>
      <c r="GM268" s="83"/>
      <c r="GN268" s="83"/>
      <c r="GO268" s="83"/>
      <c r="GP268" s="83"/>
      <c r="GQ268" s="83"/>
      <c r="GR268" s="83"/>
      <c r="GS268" s="83"/>
      <c r="GT268" s="83">
        <v>1</v>
      </c>
      <c r="GU268" s="83"/>
      <c r="GV268" s="83"/>
      <c r="GW268" s="83"/>
      <c r="GX268" s="83">
        <v>1</v>
      </c>
      <c r="GY268" s="83"/>
      <c r="GZ268" s="83"/>
      <c r="HA268" s="83"/>
      <c r="HB268" s="83"/>
      <c r="HC268" s="83">
        <v>1</v>
      </c>
      <c r="HD268" s="83"/>
      <c r="HE268" s="83"/>
      <c r="HF268" s="83"/>
      <c r="HG268" s="83"/>
      <c r="HH268" s="83"/>
      <c r="HI268" s="83"/>
      <c r="HJ268" s="76" t="s">
        <v>196</v>
      </c>
      <c r="HK268" s="76" t="s">
        <v>194</v>
      </c>
      <c r="HL268" s="76" t="s">
        <v>196</v>
      </c>
      <c r="HM268" s="76"/>
      <c r="HN268" s="76" t="s">
        <v>388</v>
      </c>
      <c r="HO268" s="76" t="s">
        <v>389</v>
      </c>
      <c r="HP268" s="75" t="s">
        <v>199</v>
      </c>
      <c r="HQ268" s="75"/>
      <c r="HR268" s="75" t="s">
        <v>200</v>
      </c>
      <c r="HS268" s="75"/>
      <c r="HT268" s="80"/>
      <c r="HU268" s="80"/>
      <c r="HV268" s="80"/>
      <c r="HW268" s="80"/>
      <c r="HX268" s="80"/>
      <c r="HY268" s="80"/>
      <c r="HZ268" s="80"/>
      <c r="IA268" s="80"/>
      <c r="IB268" s="80"/>
      <c r="IC268" s="80"/>
      <c r="ID268" s="80"/>
      <c r="IE268" s="80"/>
      <c r="IF268" s="80"/>
      <c r="IG268" s="80"/>
      <c r="IH268" s="80"/>
      <c r="II268" s="80"/>
      <c r="IJ268" s="81" t="s">
        <v>221</v>
      </c>
      <c r="IK268" s="81"/>
    </row>
    <row r="269" spans="1:245">
      <c r="A269" s="6">
        <v>267</v>
      </c>
      <c r="B269" s="6">
        <v>3</v>
      </c>
      <c r="C269" s="6"/>
      <c r="D269" s="6" t="s">
        <v>71</v>
      </c>
      <c r="E269" s="6">
        <v>1</v>
      </c>
      <c r="F269" s="6">
        <v>0</v>
      </c>
      <c r="G269" s="6">
        <v>1</v>
      </c>
      <c r="H269" s="6"/>
      <c r="I269" s="6"/>
      <c r="J269" s="6"/>
      <c r="K269" s="6"/>
      <c r="L269" s="8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23">
        <v>0</v>
      </c>
      <c r="AF269" s="23"/>
      <c r="AG269" s="10">
        <v>35.6</v>
      </c>
      <c r="AH269" s="11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8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8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8"/>
      <c r="CZ269" s="11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8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12"/>
      <c r="ES269" s="92"/>
      <c r="ET269" s="92"/>
      <c r="EU269" s="92"/>
      <c r="EV269" s="92"/>
      <c r="EW269" s="92"/>
      <c r="EX269" s="92"/>
      <c r="EY269" s="92"/>
      <c r="EZ269" s="92"/>
      <c r="FA269" s="92"/>
      <c r="FB269" s="92"/>
      <c r="FC269" s="92"/>
      <c r="FD269" s="92"/>
      <c r="FE269" s="92"/>
      <c r="FF269" s="92"/>
      <c r="FG269" s="92"/>
      <c r="FH269" s="92"/>
      <c r="FI269" s="92"/>
      <c r="FJ269" s="92"/>
      <c r="FK269" s="92"/>
      <c r="FL269" s="92"/>
      <c r="FM269" s="92"/>
      <c r="FN269" s="92"/>
      <c r="FO269" s="92"/>
      <c r="FP269" s="92"/>
      <c r="FQ269" s="92"/>
      <c r="FR269" s="92"/>
      <c r="FS269" s="92"/>
      <c r="FT269" s="92"/>
      <c r="FU269" s="92"/>
      <c r="FV269" s="92"/>
      <c r="FW269" s="92"/>
      <c r="FX269" s="92"/>
      <c r="FY269" s="92"/>
      <c r="FZ269" s="92"/>
      <c r="GA269" s="92"/>
      <c r="GB269" s="92"/>
      <c r="GC269" s="92"/>
      <c r="GD269" s="92"/>
      <c r="GE269" s="92"/>
      <c r="GF269" s="92"/>
      <c r="GG269" s="92"/>
      <c r="GH269" s="92"/>
      <c r="GI269" s="92"/>
      <c r="GJ269" s="92"/>
      <c r="GK269" s="92"/>
      <c r="GL269" s="92"/>
      <c r="GM269" s="92"/>
      <c r="GN269" s="92"/>
      <c r="GO269" s="92"/>
      <c r="GP269" s="92"/>
      <c r="GQ269" s="92"/>
      <c r="GR269" s="92"/>
      <c r="GS269" s="92"/>
      <c r="GT269" s="92"/>
      <c r="GU269" s="92"/>
      <c r="GV269" s="92"/>
      <c r="GW269" s="92"/>
      <c r="GX269" s="92"/>
      <c r="GY269" s="92"/>
      <c r="GZ269" s="92"/>
      <c r="HA269" s="92"/>
      <c r="HB269" s="92"/>
      <c r="HC269" s="92"/>
      <c r="HD269" s="92"/>
      <c r="HE269" s="92"/>
      <c r="HF269" s="92"/>
      <c r="HG269" s="92"/>
      <c r="HH269" s="92"/>
      <c r="HI269" s="92"/>
      <c r="HJ269" s="92"/>
      <c r="HK269" s="92"/>
      <c r="HL269" s="92"/>
      <c r="HM269" s="92"/>
      <c r="HN269" s="92"/>
      <c r="HO269" s="92"/>
      <c r="HP269" s="92"/>
      <c r="HQ269" s="92"/>
      <c r="HR269" s="92"/>
      <c r="HS269" s="92"/>
      <c r="HT269" s="92"/>
      <c r="HU269" s="92"/>
      <c r="HV269" s="92"/>
      <c r="HW269" s="92"/>
      <c r="HX269" s="92"/>
      <c r="HY269" s="92"/>
      <c r="HZ269" s="92"/>
      <c r="IA269" s="92"/>
      <c r="IB269" s="92"/>
      <c r="IC269" s="92"/>
      <c r="ID269" s="92"/>
      <c r="IE269" s="92"/>
      <c r="IF269" s="92"/>
      <c r="IG269" s="92"/>
      <c r="IH269" s="92"/>
      <c r="II269" s="92"/>
      <c r="IJ269" s="92"/>
      <c r="IK269" s="92"/>
    </row>
    <row r="270" spans="1:245">
      <c r="A270" s="4">
        <v>268</v>
      </c>
      <c r="B270" s="4">
        <v>1</v>
      </c>
      <c r="C270" s="4"/>
      <c r="D270" s="4" t="s">
        <v>52</v>
      </c>
      <c r="E270" s="4">
        <v>0</v>
      </c>
      <c r="F270" s="4">
        <v>1</v>
      </c>
      <c r="G270" s="4">
        <v>1</v>
      </c>
      <c r="H270" s="4">
        <v>0</v>
      </c>
      <c r="I270" s="4"/>
      <c r="J270" s="4"/>
      <c r="K270" s="4"/>
      <c r="L270" s="1">
        <v>18</v>
      </c>
      <c r="AE270" s="22">
        <v>1</v>
      </c>
      <c r="AF270" s="22">
        <v>18</v>
      </c>
      <c r="AG270" s="5">
        <v>64.7</v>
      </c>
      <c r="AH270" s="2"/>
      <c r="AY270">
        <v>16.86</v>
      </c>
      <c r="BE270" s="1"/>
      <c r="BI270">
        <v>1</v>
      </c>
      <c r="BO270">
        <v>1</v>
      </c>
      <c r="BP270">
        <v>1</v>
      </c>
      <c r="BW270">
        <v>1</v>
      </c>
      <c r="CB270" s="1"/>
      <c r="CY270" s="1"/>
      <c r="CZ270" s="2"/>
      <c r="DV270" s="1"/>
      <c r="ER270" s="3"/>
      <c r="ES270" s="73">
        <v>268</v>
      </c>
      <c r="ET270" s="74" t="s">
        <v>251</v>
      </c>
      <c r="EU270" s="75" t="s">
        <v>189</v>
      </c>
      <c r="EV270" s="76" t="s">
        <v>252</v>
      </c>
      <c r="EW270" s="77" t="s">
        <v>213</v>
      </c>
      <c r="EX270" s="74" t="s">
        <v>206</v>
      </c>
      <c r="EY270" s="78" t="s">
        <v>207</v>
      </c>
      <c r="EZ270" s="78">
        <v>50</v>
      </c>
      <c r="FA270" s="82"/>
      <c r="FB270" s="82"/>
      <c r="FC270" s="82"/>
      <c r="FD270" s="82"/>
      <c r="FE270" s="82"/>
      <c r="FF270" s="82"/>
      <c r="FG270" s="82"/>
      <c r="FH270" s="82">
        <v>1</v>
      </c>
      <c r="FI270" s="82"/>
      <c r="FJ270" s="82"/>
      <c r="FK270" s="77" t="s">
        <v>199</v>
      </c>
      <c r="FL270" s="77">
        <v>2013</v>
      </c>
      <c r="FM270" s="79" t="s">
        <v>199</v>
      </c>
      <c r="FN270" s="79"/>
      <c r="FO270" s="79"/>
      <c r="FP270" s="78"/>
      <c r="FQ270" s="78"/>
      <c r="FR270" s="78"/>
      <c r="FS270" s="78"/>
      <c r="FT270" s="78"/>
      <c r="FU270" s="78"/>
      <c r="FV270" s="78"/>
      <c r="FW270" s="78"/>
      <c r="FX270" s="78"/>
      <c r="FY270" s="78"/>
      <c r="FZ270" s="78"/>
      <c r="GA270" s="78"/>
      <c r="GB270" s="78"/>
      <c r="GC270" s="78"/>
      <c r="GD270" s="78">
        <v>1</v>
      </c>
      <c r="GE270" s="78"/>
      <c r="GF270" s="78"/>
      <c r="GG270" s="78"/>
      <c r="GH270" s="78"/>
      <c r="GI270" s="78"/>
      <c r="GJ270" s="78"/>
      <c r="GK270" s="78"/>
      <c r="GL270" s="78"/>
      <c r="GM270" s="83"/>
      <c r="GN270" s="83"/>
      <c r="GO270" s="83"/>
      <c r="GP270" s="83"/>
      <c r="GQ270" s="83"/>
      <c r="GR270" s="83"/>
      <c r="GS270" s="83"/>
      <c r="GT270" s="83"/>
      <c r="GU270" s="83"/>
      <c r="GV270" s="83"/>
      <c r="GW270" s="83"/>
      <c r="GX270" s="83">
        <v>1</v>
      </c>
      <c r="GY270" s="83"/>
      <c r="GZ270" s="83"/>
      <c r="HA270" s="83"/>
      <c r="HB270" s="83"/>
      <c r="HC270" s="83"/>
      <c r="HD270" s="83"/>
      <c r="HE270" s="83"/>
      <c r="HF270" s="83"/>
      <c r="HG270" s="83"/>
      <c r="HH270" s="83"/>
      <c r="HI270" s="83"/>
      <c r="HJ270" s="76" t="s">
        <v>196</v>
      </c>
      <c r="HK270" s="76" t="s">
        <v>194</v>
      </c>
      <c r="HL270" s="76" t="s">
        <v>196</v>
      </c>
      <c r="HM270" s="76"/>
      <c r="HN270" s="76" t="s">
        <v>390</v>
      </c>
      <c r="HO270" s="76" t="s">
        <v>340</v>
      </c>
      <c r="HP270" s="75" t="s">
        <v>199</v>
      </c>
      <c r="HQ270" s="75"/>
      <c r="HR270" s="75" t="s">
        <v>210</v>
      </c>
      <c r="HS270" s="75"/>
      <c r="HT270" s="80">
        <v>4</v>
      </c>
      <c r="HU270" s="80">
        <v>1</v>
      </c>
      <c r="HV270" s="80"/>
      <c r="HW270" s="80">
        <v>1</v>
      </c>
      <c r="HX270" s="80"/>
      <c r="HY270" s="80"/>
      <c r="HZ270" s="80"/>
      <c r="IA270" s="80"/>
      <c r="IB270" s="80"/>
      <c r="IC270" s="80">
        <v>1</v>
      </c>
      <c r="ID270" s="80"/>
      <c r="IE270" s="80"/>
      <c r="IF270" s="80"/>
      <c r="IG270" s="80">
        <v>1</v>
      </c>
      <c r="IH270" s="80"/>
      <c r="II270" s="80"/>
      <c r="IJ270" s="81" t="s">
        <v>201</v>
      </c>
      <c r="IK270" s="81" t="s">
        <v>199</v>
      </c>
    </row>
    <row r="271" spans="1:245">
      <c r="A271" s="6">
        <v>269</v>
      </c>
      <c r="B271" s="6">
        <v>2</v>
      </c>
      <c r="C271" s="6"/>
      <c r="D271" s="6" t="s">
        <v>54</v>
      </c>
      <c r="E271" s="6">
        <v>1</v>
      </c>
      <c r="F271" s="6">
        <v>0</v>
      </c>
      <c r="G271" s="6">
        <v>1</v>
      </c>
      <c r="H271" s="6"/>
      <c r="I271" s="6"/>
      <c r="J271" s="6"/>
      <c r="K271" s="6"/>
      <c r="L271" s="8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23">
        <v>0</v>
      </c>
      <c r="AF271" s="23"/>
      <c r="AG271" s="10">
        <v>31.1</v>
      </c>
      <c r="AH271" s="11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8"/>
      <c r="BF271" s="9"/>
      <c r="BG271" s="9"/>
      <c r="BH271" s="9">
        <v>1</v>
      </c>
      <c r="BI271" s="9"/>
      <c r="BJ271" s="9"/>
      <c r="BK271" s="9">
        <v>1</v>
      </c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8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8"/>
      <c r="CZ271" s="11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8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12"/>
      <c r="ES271" s="92"/>
      <c r="ET271" s="92"/>
      <c r="EU271" s="92"/>
      <c r="EV271" s="92"/>
      <c r="EW271" s="92"/>
      <c r="EX271" s="92"/>
      <c r="EY271" s="92"/>
      <c r="EZ271" s="92"/>
      <c r="FA271" s="92"/>
      <c r="FB271" s="92"/>
      <c r="FC271" s="92"/>
      <c r="FD271" s="92"/>
      <c r="FE271" s="92"/>
      <c r="FF271" s="92"/>
      <c r="FG271" s="92"/>
      <c r="FH271" s="92"/>
      <c r="FI271" s="92"/>
      <c r="FJ271" s="92"/>
      <c r="FK271" s="92"/>
      <c r="FL271" s="92"/>
      <c r="FM271" s="92"/>
      <c r="FN271" s="92"/>
      <c r="FO271" s="92"/>
      <c r="FP271" s="92"/>
      <c r="FQ271" s="92"/>
      <c r="FR271" s="92"/>
      <c r="FS271" s="92"/>
      <c r="FT271" s="92"/>
      <c r="FU271" s="92"/>
      <c r="FV271" s="92"/>
      <c r="FW271" s="92"/>
      <c r="FX271" s="92"/>
      <c r="FY271" s="92"/>
      <c r="FZ271" s="92"/>
      <c r="GA271" s="92"/>
      <c r="GB271" s="92"/>
      <c r="GC271" s="92"/>
      <c r="GD271" s="92"/>
      <c r="GE271" s="92"/>
      <c r="GF271" s="92"/>
      <c r="GG271" s="92"/>
      <c r="GH271" s="92"/>
      <c r="GI271" s="92"/>
      <c r="GJ271" s="92"/>
      <c r="GK271" s="92"/>
      <c r="GL271" s="92"/>
      <c r="GM271" s="92"/>
      <c r="GN271" s="92"/>
      <c r="GO271" s="92"/>
      <c r="GP271" s="92"/>
      <c r="GQ271" s="92"/>
      <c r="GR271" s="92"/>
      <c r="GS271" s="92"/>
      <c r="GT271" s="92"/>
      <c r="GU271" s="92"/>
      <c r="GV271" s="92"/>
      <c r="GW271" s="92"/>
      <c r="GX271" s="92"/>
      <c r="GY271" s="92"/>
      <c r="GZ271" s="92"/>
      <c r="HA271" s="92"/>
      <c r="HB271" s="92"/>
      <c r="HC271" s="92"/>
      <c r="HD271" s="92"/>
      <c r="HE271" s="92"/>
      <c r="HF271" s="92"/>
      <c r="HG271" s="92"/>
      <c r="HH271" s="92"/>
      <c r="HI271" s="92"/>
      <c r="HJ271" s="92"/>
      <c r="HK271" s="92"/>
      <c r="HL271" s="92"/>
      <c r="HM271" s="92"/>
      <c r="HN271" s="92"/>
      <c r="HO271" s="92"/>
      <c r="HP271" s="92"/>
      <c r="HQ271" s="92"/>
      <c r="HR271" s="92"/>
      <c r="HS271" s="92"/>
      <c r="HT271" s="92"/>
      <c r="HU271" s="92"/>
      <c r="HV271" s="92"/>
      <c r="HW271" s="92"/>
      <c r="HX271" s="92"/>
      <c r="HY271" s="92"/>
      <c r="HZ271" s="92"/>
      <c r="IA271" s="92"/>
      <c r="IB271" s="92"/>
      <c r="IC271" s="92"/>
      <c r="ID271" s="92"/>
      <c r="IE271" s="92"/>
      <c r="IF271" s="92"/>
      <c r="IG271" s="92"/>
      <c r="IH271" s="92"/>
      <c r="II271" s="92"/>
      <c r="IJ271" s="92"/>
      <c r="IK271" s="92"/>
    </row>
    <row r="272" spans="1:245">
      <c r="A272" s="47">
        <v>270</v>
      </c>
      <c r="B272" s="47">
        <v>2</v>
      </c>
      <c r="C272" s="47"/>
      <c r="D272" s="47" t="s">
        <v>52</v>
      </c>
      <c r="E272" s="47">
        <v>0</v>
      </c>
      <c r="F272" s="47">
        <v>1</v>
      </c>
      <c r="G272" s="47">
        <v>1</v>
      </c>
      <c r="H272" s="47">
        <v>1</v>
      </c>
      <c r="I272" s="47" t="s">
        <v>72</v>
      </c>
      <c r="J272" s="47"/>
      <c r="K272" s="47"/>
      <c r="L272" s="48">
        <v>13</v>
      </c>
      <c r="M272" s="49">
        <v>12</v>
      </c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50">
        <v>2</v>
      </c>
      <c r="AF272" s="50">
        <v>12</v>
      </c>
      <c r="AG272" s="51">
        <v>98.3</v>
      </c>
      <c r="AH272" s="52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>
        <v>4.09</v>
      </c>
      <c r="AT272" s="49">
        <v>45.93</v>
      </c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8"/>
      <c r="BF272" s="49"/>
      <c r="BG272" s="49"/>
      <c r="BH272" s="49">
        <v>1</v>
      </c>
      <c r="BI272" s="49"/>
      <c r="BJ272" s="49"/>
      <c r="BK272" s="49">
        <v>1</v>
      </c>
      <c r="BL272" s="49"/>
      <c r="BM272" s="49"/>
      <c r="BN272" s="49"/>
      <c r="BO272" s="49"/>
      <c r="BP272" s="49"/>
      <c r="BQ272" s="49"/>
      <c r="BR272" s="49"/>
      <c r="BS272" s="49"/>
      <c r="BT272" s="49"/>
      <c r="BU272" s="49">
        <v>1</v>
      </c>
      <c r="BV272" s="49">
        <v>1</v>
      </c>
      <c r="BW272" s="49"/>
      <c r="BX272" s="49"/>
      <c r="BY272" s="49"/>
      <c r="BZ272" s="49"/>
      <c r="CA272" s="49"/>
      <c r="CB272" s="48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8"/>
      <c r="CZ272" s="52"/>
      <c r="DA272" s="49"/>
      <c r="DB272" s="49"/>
      <c r="DC272" s="49"/>
      <c r="DD272" s="49"/>
      <c r="DE272" s="49"/>
      <c r="DF272" s="49"/>
      <c r="DG272" s="49"/>
      <c r="DH272" s="49"/>
      <c r="DI272" s="49"/>
      <c r="DJ272" s="49"/>
      <c r="DK272" s="49"/>
      <c r="DL272" s="49"/>
      <c r="DM272" s="49"/>
      <c r="DN272" s="49"/>
      <c r="DO272" s="49"/>
      <c r="DP272" s="49"/>
      <c r="DQ272" s="49"/>
      <c r="DR272" s="49"/>
      <c r="DS272" s="49"/>
      <c r="DT272" s="49"/>
      <c r="DU272" s="49"/>
      <c r="DV272" s="48"/>
      <c r="DW272" s="49"/>
      <c r="DX272" s="49"/>
      <c r="DY272" s="49"/>
      <c r="DZ272" s="49"/>
      <c r="EA272" s="49"/>
      <c r="EB272" s="49"/>
      <c r="EC272" s="49"/>
      <c r="ED272" s="49"/>
      <c r="EE272" s="49"/>
      <c r="EF272" s="49"/>
      <c r="EG272" s="49"/>
      <c r="EH272" s="49"/>
      <c r="EI272" s="49"/>
      <c r="EJ272" s="49"/>
      <c r="EK272" s="49"/>
      <c r="EL272" s="49"/>
      <c r="EM272" s="49"/>
      <c r="EN272" s="49"/>
      <c r="EO272" s="49"/>
      <c r="EP272" s="49"/>
      <c r="EQ272" s="49"/>
      <c r="ER272" s="53"/>
      <c r="ES272" s="92"/>
      <c r="ET272" s="92"/>
      <c r="EU272" s="92"/>
      <c r="EV272" s="92"/>
      <c r="EW272" s="92"/>
      <c r="EX272" s="92"/>
      <c r="EY272" s="92"/>
      <c r="EZ272" s="92"/>
      <c r="FA272" s="92"/>
      <c r="FB272" s="92"/>
      <c r="FC272" s="92"/>
      <c r="FD272" s="92"/>
      <c r="FE272" s="92"/>
      <c r="FF272" s="92"/>
      <c r="FG272" s="92"/>
      <c r="FH272" s="92"/>
      <c r="FI272" s="92"/>
      <c r="FJ272" s="92"/>
      <c r="FK272" s="92"/>
      <c r="FL272" s="92"/>
      <c r="FM272" s="92"/>
      <c r="FN272" s="92"/>
      <c r="FO272" s="92"/>
      <c r="FP272" s="92"/>
      <c r="FQ272" s="92"/>
      <c r="FR272" s="92"/>
      <c r="FS272" s="92"/>
      <c r="FT272" s="92"/>
      <c r="FU272" s="92"/>
      <c r="FV272" s="92"/>
      <c r="FW272" s="92"/>
      <c r="FX272" s="92"/>
      <c r="FY272" s="92"/>
      <c r="FZ272" s="92"/>
      <c r="GA272" s="92"/>
      <c r="GB272" s="92"/>
      <c r="GC272" s="92"/>
      <c r="GD272" s="92"/>
      <c r="GE272" s="92"/>
      <c r="GF272" s="92"/>
      <c r="GG272" s="92"/>
      <c r="GH272" s="92"/>
      <c r="GI272" s="92"/>
      <c r="GJ272" s="92"/>
      <c r="GK272" s="92"/>
      <c r="GL272" s="92"/>
      <c r="GM272" s="92"/>
      <c r="GN272" s="92"/>
      <c r="GO272" s="92"/>
      <c r="GP272" s="92"/>
      <c r="GQ272" s="92"/>
      <c r="GR272" s="92"/>
      <c r="GS272" s="92"/>
      <c r="GT272" s="92"/>
      <c r="GU272" s="92"/>
      <c r="GV272" s="92"/>
      <c r="GW272" s="92"/>
      <c r="GX272" s="92"/>
      <c r="GY272" s="92"/>
      <c r="GZ272" s="92"/>
      <c r="HA272" s="92"/>
      <c r="HB272" s="92"/>
      <c r="HC272" s="92"/>
      <c r="HD272" s="92"/>
      <c r="HE272" s="92"/>
      <c r="HF272" s="92"/>
      <c r="HG272" s="92"/>
      <c r="HH272" s="92"/>
      <c r="HI272" s="92"/>
      <c r="HJ272" s="92"/>
      <c r="HK272" s="92"/>
      <c r="HL272" s="92"/>
      <c r="HM272" s="92"/>
      <c r="HN272" s="92"/>
      <c r="HO272" s="92"/>
      <c r="HP272" s="92"/>
      <c r="HQ272" s="92"/>
      <c r="HR272" s="92"/>
      <c r="HS272" s="92"/>
      <c r="HT272" s="92"/>
      <c r="HU272" s="92"/>
      <c r="HV272" s="92"/>
      <c r="HW272" s="92"/>
      <c r="HX272" s="92"/>
      <c r="HY272" s="92"/>
      <c r="HZ272" s="92"/>
      <c r="IA272" s="92"/>
      <c r="IB272" s="92"/>
      <c r="IC272" s="92"/>
      <c r="ID272" s="92"/>
      <c r="IE272" s="92"/>
      <c r="IF272" s="92"/>
      <c r="IG272" s="92"/>
      <c r="IH272" s="92"/>
      <c r="II272" s="92"/>
      <c r="IJ272" s="92"/>
      <c r="IK272" s="92"/>
    </row>
    <row r="273" spans="1:245">
      <c r="A273" s="61">
        <v>271</v>
      </c>
      <c r="B273" s="61">
        <v>2</v>
      </c>
      <c r="C273" s="61"/>
      <c r="D273" s="61" t="s">
        <v>52</v>
      </c>
      <c r="E273" s="61">
        <v>1</v>
      </c>
      <c r="F273" s="61">
        <v>0</v>
      </c>
      <c r="G273" s="61">
        <v>1</v>
      </c>
      <c r="H273" s="61">
        <v>1</v>
      </c>
      <c r="I273" s="61" t="s">
        <v>77</v>
      </c>
      <c r="J273" s="61"/>
      <c r="K273" s="61"/>
      <c r="L273" s="62">
        <v>4</v>
      </c>
      <c r="M273" s="63">
        <v>10</v>
      </c>
      <c r="N273" s="63">
        <v>18</v>
      </c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4">
        <v>3</v>
      </c>
      <c r="AF273" s="64">
        <v>18</v>
      </c>
      <c r="AG273" s="65">
        <v>122.2</v>
      </c>
      <c r="AH273" s="66"/>
      <c r="AI273" s="63"/>
      <c r="AJ273" s="63"/>
      <c r="AK273" s="63">
        <v>56.24</v>
      </c>
      <c r="AL273" s="63"/>
      <c r="AM273" s="63"/>
      <c r="AN273" s="63"/>
      <c r="AO273" s="63"/>
      <c r="AP273" s="63"/>
      <c r="AQ273" s="63">
        <v>9.3800000000000008</v>
      </c>
      <c r="AR273" s="63"/>
      <c r="AS273" s="63"/>
      <c r="AT273" s="63"/>
      <c r="AU273" s="63"/>
      <c r="AV273" s="63"/>
      <c r="AW273" s="63"/>
      <c r="AX273" s="63"/>
      <c r="AY273" s="63">
        <v>4.28</v>
      </c>
      <c r="AZ273" s="63"/>
      <c r="BA273" s="63"/>
      <c r="BB273" s="63"/>
      <c r="BC273" s="63"/>
      <c r="BD273" s="63"/>
      <c r="BE273" s="62"/>
      <c r="BF273" s="63"/>
      <c r="BG273" s="63"/>
      <c r="BH273" s="63"/>
      <c r="BI273" s="63"/>
      <c r="BJ273" s="63"/>
      <c r="BK273" s="63">
        <v>1</v>
      </c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2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2"/>
      <c r="CZ273" s="66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2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7"/>
      <c r="ES273" s="92"/>
      <c r="ET273" s="92"/>
      <c r="EU273" s="92"/>
      <c r="EV273" s="92"/>
      <c r="EW273" s="92"/>
      <c r="EX273" s="92"/>
      <c r="EY273" s="92"/>
      <c r="EZ273" s="92"/>
      <c r="FA273" s="92"/>
      <c r="FB273" s="92"/>
      <c r="FC273" s="92"/>
      <c r="FD273" s="92"/>
      <c r="FE273" s="92"/>
      <c r="FF273" s="92"/>
      <c r="FG273" s="92"/>
      <c r="FH273" s="92"/>
      <c r="FI273" s="92"/>
      <c r="FJ273" s="92"/>
      <c r="FK273" s="92"/>
      <c r="FL273" s="92"/>
      <c r="FM273" s="92"/>
      <c r="FN273" s="92"/>
      <c r="FO273" s="92"/>
      <c r="FP273" s="92"/>
      <c r="FQ273" s="92"/>
      <c r="FR273" s="92"/>
      <c r="FS273" s="92"/>
      <c r="FT273" s="92"/>
      <c r="FU273" s="92"/>
      <c r="FV273" s="92"/>
      <c r="FW273" s="92"/>
      <c r="FX273" s="92"/>
      <c r="FY273" s="92"/>
      <c r="FZ273" s="92"/>
      <c r="GA273" s="92"/>
      <c r="GB273" s="92"/>
      <c r="GC273" s="92"/>
      <c r="GD273" s="92"/>
      <c r="GE273" s="92"/>
      <c r="GF273" s="92"/>
      <c r="GG273" s="92"/>
      <c r="GH273" s="92"/>
      <c r="GI273" s="92"/>
      <c r="GJ273" s="92"/>
      <c r="GK273" s="92"/>
      <c r="GL273" s="92"/>
      <c r="GM273" s="92"/>
      <c r="GN273" s="92"/>
      <c r="GO273" s="92"/>
      <c r="GP273" s="92"/>
      <c r="GQ273" s="92"/>
      <c r="GR273" s="92"/>
      <c r="GS273" s="92"/>
      <c r="GT273" s="92"/>
      <c r="GU273" s="92"/>
      <c r="GV273" s="92"/>
      <c r="GW273" s="92"/>
      <c r="GX273" s="92"/>
      <c r="GY273" s="92"/>
      <c r="GZ273" s="92"/>
      <c r="HA273" s="92"/>
      <c r="HB273" s="92"/>
      <c r="HC273" s="92"/>
      <c r="HD273" s="92"/>
      <c r="HE273" s="92"/>
      <c r="HF273" s="92"/>
      <c r="HG273" s="92"/>
      <c r="HH273" s="92"/>
      <c r="HI273" s="92"/>
      <c r="HJ273" s="92"/>
      <c r="HK273" s="92"/>
      <c r="HL273" s="92"/>
      <c r="HM273" s="92"/>
      <c r="HN273" s="92"/>
      <c r="HO273" s="92"/>
      <c r="HP273" s="92"/>
      <c r="HQ273" s="92"/>
      <c r="HR273" s="92"/>
      <c r="HS273" s="92"/>
      <c r="HT273" s="92"/>
      <c r="HU273" s="92"/>
      <c r="HV273" s="92"/>
      <c r="HW273" s="92"/>
      <c r="HX273" s="92"/>
      <c r="HY273" s="92"/>
      <c r="HZ273" s="92"/>
      <c r="IA273" s="92"/>
      <c r="IB273" s="92"/>
      <c r="IC273" s="92"/>
      <c r="ID273" s="92"/>
      <c r="IE273" s="92"/>
      <c r="IF273" s="92"/>
      <c r="IG273" s="92"/>
      <c r="IH273" s="92"/>
      <c r="II273" s="92"/>
      <c r="IJ273" s="92"/>
      <c r="IK273" s="92"/>
    </row>
    <row r="274" spans="1:245">
      <c r="A274" s="47">
        <v>272</v>
      </c>
      <c r="B274" s="47">
        <v>1</v>
      </c>
      <c r="C274" s="47"/>
      <c r="D274" s="47" t="s">
        <v>52</v>
      </c>
      <c r="E274" s="47">
        <v>0</v>
      </c>
      <c r="F274" s="47">
        <v>1</v>
      </c>
      <c r="G274" s="47">
        <v>1</v>
      </c>
      <c r="H274" s="47">
        <v>1</v>
      </c>
      <c r="I274" s="47" t="s">
        <v>72</v>
      </c>
      <c r="J274" s="47"/>
      <c r="K274" s="47"/>
      <c r="L274" s="48">
        <v>7</v>
      </c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50">
        <v>1</v>
      </c>
      <c r="AF274" s="50">
        <v>7</v>
      </c>
      <c r="AG274" s="51">
        <v>57.1</v>
      </c>
      <c r="AH274" s="52"/>
      <c r="AI274" s="49"/>
      <c r="AJ274" s="49"/>
      <c r="AK274" s="49"/>
      <c r="AL274" s="49"/>
      <c r="AM274" s="49"/>
      <c r="AN274" s="49">
        <v>13.52</v>
      </c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8">
        <v>1</v>
      </c>
      <c r="BF274" s="49">
        <v>1</v>
      </c>
      <c r="BG274" s="49"/>
      <c r="BH274" s="49"/>
      <c r="BI274" s="49"/>
      <c r="BJ274" s="49"/>
      <c r="BK274" s="49"/>
      <c r="BL274" s="49"/>
      <c r="BM274" s="49"/>
      <c r="BN274" s="49">
        <v>1</v>
      </c>
      <c r="BO274" s="49"/>
      <c r="BP274" s="49">
        <v>1</v>
      </c>
      <c r="BQ274" s="49">
        <v>1</v>
      </c>
      <c r="BR274" s="49">
        <v>1</v>
      </c>
      <c r="BS274" s="49">
        <v>1</v>
      </c>
      <c r="BT274" s="49"/>
      <c r="BU274" s="49">
        <v>1</v>
      </c>
      <c r="BV274" s="49"/>
      <c r="BW274" s="49">
        <v>1</v>
      </c>
      <c r="BX274" s="49"/>
      <c r="BY274" s="49"/>
      <c r="BZ274" s="49"/>
      <c r="CA274" s="49"/>
      <c r="CB274" s="48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8"/>
      <c r="CZ274" s="52"/>
      <c r="DA274" s="49"/>
      <c r="DB274" s="49"/>
      <c r="DC274" s="49"/>
      <c r="DD274" s="49"/>
      <c r="DE274" s="49"/>
      <c r="DF274" s="49"/>
      <c r="DG274" s="49"/>
      <c r="DH274" s="49"/>
      <c r="DI274" s="49"/>
      <c r="DJ274" s="49"/>
      <c r="DK274" s="49"/>
      <c r="DL274" s="49"/>
      <c r="DM274" s="49"/>
      <c r="DN274" s="49"/>
      <c r="DO274" s="49"/>
      <c r="DP274" s="49"/>
      <c r="DQ274" s="49"/>
      <c r="DR274" s="49"/>
      <c r="DS274" s="49"/>
      <c r="DT274" s="49"/>
      <c r="DU274" s="49"/>
      <c r="DV274" s="48"/>
      <c r="DW274" s="49"/>
      <c r="DX274" s="49"/>
      <c r="DY274" s="49"/>
      <c r="DZ274" s="49"/>
      <c r="EA274" s="49"/>
      <c r="EB274" s="49"/>
      <c r="EC274" s="49"/>
      <c r="ED274" s="49"/>
      <c r="EE274" s="49"/>
      <c r="EF274" s="49"/>
      <c r="EG274" s="49"/>
      <c r="EH274" s="49"/>
      <c r="EI274" s="49"/>
      <c r="EJ274" s="49"/>
      <c r="EK274" s="49"/>
      <c r="EL274" s="49"/>
      <c r="EM274" s="49"/>
      <c r="EN274" s="49"/>
      <c r="EO274" s="49"/>
      <c r="EP274" s="49"/>
      <c r="EQ274" s="49"/>
      <c r="ER274" s="53"/>
      <c r="ES274" s="92"/>
      <c r="ET274" s="92"/>
      <c r="EU274" s="92"/>
      <c r="EV274" s="92"/>
      <c r="EW274" s="92"/>
      <c r="EX274" s="92"/>
      <c r="EY274" s="92"/>
      <c r="EZ274" s="92"/>
      <c r="FA274" s="92"/>
      <c r="FB274" s="92"/>
      <c r="FC274" s="92"/>
      <c r="FD274" s="92"/>
      <c r="FE274" s="92"/>
      <c r="FF274" s="92"/>
      <c r="FG274" s="92"/>
      <c r="FH274" s="92"/>
      <c r="FI274" s="92"/>
      <c r="FJ274" s="92"/>
      <c r="FK274" s="92"/>
      <c r="FL274" s="92"/>
      <c r="FM274" s="92"/>
      <c r="FN274" s="92"/>
      <c r="FO274" s="92"/>
      <c r="FP274" s="92"/>
      <c r="FQ274" s="92"/>
      <c r="FR274" s="92"/>
      <c r="FS274" s="92"/>
      <c r="FT274" s="92"/>
      <c r="FU274" s="92"/>
      <c r="FV274" s="92"/>
      <c r="FW274" s="92"/>
      <c r="FX274" s="92"/>
      <c r="FY274" s="92"/>
      <c r="FZ274" s="92"/>
      <c r="GA274" s="92"/>
      <c r="GB274" s="92"/>
      <c r="GC274" s="92"/>
      <c r="GD274" s="92"/>
      <c r="GE274" s="92"/>
      <c r="GF274" s="92"/>
      <c r="GG274" s="92"/>
      <c r="GH274" s="92"/>
      <c r="GI274" s="92"/>
      <c r="GJ274" s="92"/>
      <c r="GK274" s="92"/>
      <c r="GL274" s="92"/>
      <c r="GM274" s="92"/>
      <c r="GN274" s="92"/>
      <c r="GO274" s="92"/>
      <c r="GP274" s="92"/>
      <c r="GQ274" s="92"/>
      <c r="GR274" s="92"/>
      <c r="GS274" s="92"/>
      <c r="GT274" s="92"/>
      <c r="GU274" s="92"/>
      <c r="GV274" s="92"/>
      <c r="GW274" s="92"/>
      <c r="GX274" s="92"/>
      <c r="GY274" s="92"/>
      <c r="GZ274" s="92"/>
      <c r="HA274" s="92"/>
      <c r="HB274" s="92"/>
      <c r="HC274" s="92"/>
      <c r="HD274" s="92"/>
      <c r="HE274" s="92"/>
      <c r="HF274" s="92"/>
      <c r="HG274" s="92"/>
      <c r="HH274" s="92"/>
      <c r="HI274" s="92"/>
      <c r="HJ274" s="92"/>
      <c r="HK274" s="92"/>
      <c r="HL274" s="92"/>
      <c r="HM274" s="92"/>
      <c r="HN274" s="92"/>
      <c r="HO274" s="92"/>
      <c r="HP274" s="92"/>
      <c r="HQ274" s="92"/>
      <c r="HR274" s="92"/>
      <c r="HS274" s="92"/>
      <c r="HT274" s="92"/>
      <c r="HU274" s="92"/>
      <c r="HV274" s="92"/>
      <c r="HW274" s="92"/>
      <c r="HX274" s="92"/>
      <c r="HY274" s="92"/>
      <c r="HZ274" s="92"/>
      <c r="IA274" s="92"/>
      <c r="IB274" s="92"/>
      <c r="IC274" s="92"/>
      <c r="ID274" s="92"/>
      <c r="IE274" s="92"/>
      <c r="IF274" s="92"/>
      <c r="IG274" s="92"/>
      <c r="IH274" s="92"/>
      <c r="II274" s="92"/>
      <c r="IJ274" s="92"/>
      <c r="IK274" s="92"/>
    </row>
    <row r="275" spans="1:245">
      <c r="A275" s="4">
        <v>273</v>
      </c>
      <c r="B275" s="4">
        <v>2</v>
      </c>
      <c r="C275" s="4"/>
      <c r="D275" s="4" t="s">
        <v>54</v>
      </c>
      <c r="E275" s="4">
        <v>1</v>
      </c>
      <c r="F275" s="4">
        <v>0</v>
      </c>
      <c r="G275" s="4">
        <v>1</v>
      </c>
      <c r="H275" s="4">
        <v>0</v>
      </c>
      <c r="I275" s="4"/>
      <c r="J275" s="4"/>
      <c r="K275" s="4"/>
      <c r="L275" s="1">
        <v>1</v>
      </c>
      <c r="M275">
        <v>2</v>
      </c>
      <c r="N275">
        <v>10</v>
      </c>
      <c r="O275">
        <v>17</v>
      </c>
      <c r="AE275" s="22">
        <v>4</v>
      </c>
      <c r="AF275" s="22">
        <v>17</v>
      </c>
      <c r="AG275" s="5">
        <v>129.4</v>
      </c>
      <c r="AH275" s="2">
        <v>12.47</v>
      </c>
      <c r="AI275">
        <v>8.42</v>
      </c>
      <c r="AQ275">
        <v>4.76</v>
      </c>
      <c r="AX275">
        <v>15.97</v>
      </c>
      <c r="BE275" s="1"/>
      <c r="BV275">
        <v>1</v>
      </c>
      <c r="CB275" s="1"/>
      <c r="CR275">
        <v>1</v>
      </c>
      <c r="CY275" s="1"/>
      <c r="CZ275" s="2"/>
      <c r="DV275" s="1"/>
      <c r="ER275" s="3"/>
      <c r="ES275" s="73">
        <v>273</v>
      </c>
      <c r="ET275" s="74" t="s">
        <v>188</v>
      </c>
      <c r="EU275" s="75" t="s">
        <v>304</v>
      </c>
      <c r="EV275" s="76" t="s">
        <v>305</v>
      </c>
      <c r="EW275" s="77" t="s">
        <v>216</v>
      </c>
      <c r="EX275" s="74" t="s">
        <v>206</v>
      </c>
      <c r="EY275" s="78" t="s">
        <v>207</v>
      </c>
      <c r="EZ275" s="78">
        <v>2</v>
      </c>
      <c r="FA275" s="82">
        <v>1</v>
      </c>
      <c r="FB275" s="82"/>
      <c r="FC275" s="82"/>
      <c r="FD275" s="82"/>
      <c r="FE275" s="82"/>
      <c r="FF275" s="82">
        <v>1</v>
      </c>
      <c r="FG275" s="82" t="s">
        <v>309</v>
      </c>
      <c r="FH275" s="82"/>
      <c r="FI275" s="82"/>
      <c r="FJ275" s="82"/>
      <c r="FK275" s="77" t="s">
        <v>199</v>
      </c>
      <c r="FL275" s="77">
        <v>1996</v>
      </c>
      <c r="FM275" s="79" t="s">
        <v>194</v>
      </c>
      <c r="FN275" s="79" t="s">
        <v>214</v>
      </c>
      <c r="FO275" s="79"/>
      <c r="FP275" s="78">
        <v>1</v>
      </c>
      <c r="FQ275" s="78"/>
      <c r="FR275" s="78"/>
      <c r="FS275" s="78"/>
      <c r="FT275" s="78"/>
      <c r="FU275" s="78"/>
      <c r="FV275" s="78"/>
      <c r="FW275" s="78"/>
      <c r="FX275" s="78"/>
      <c r="FY275" s="78"/>
      <c r="FZ275" s="78"/>
      <c r="GA275" s="78"/>
      <c r="GB275" s="78"/>
      <c r="GC275" s="78"/>
      <c r="GD275" s="78"/>
      <c r="GE275" s="78"/>
      <c r="GF275" s="78"/>
      <c r="GG275" s="78"/>
      <c r="GH275" s="78"/>
      <c r="GI275" s="78"/>
      <c r="GJ275" s="78"/>
      <c r="GK275" s="78"/>
      <c r="GL275" s="78"/>
      <c r="GM275" s="83">
        <v>1</v>
      </c>
      <c r="GN275" s="83"/>
      <c r="GO275" s="83"/>
      <c r="GP275" s="83"/>
      <c r="GQ275" s="83"/>
      <c r="GR275" s="83"/>
      <c r="GS275" s="83"/>
      <c r="GT275" s="83"/>
      <c r="GU275" s="83"/>
      <c r="GV275" s="83"/>
      <c r="GW275" s="83"/>
      <c r="GX275" s="83"/>
      <c r="GY275" s="83"/>
      <c r="GZ275" s="83"/>
      <c r="HA275" s="83"/>
      <c r="HB275" s="83"/>
      <c r="HC275" s="83"/>
      <c r="HD275" s="83"/>
      <c r="HE275" s="83"/>
      <c r="HF275" s="83"/>
      <c r="HG275" s="83"/>
      <c r="HH275" s="83"/>
      <c r="HI275" s="83"/>
      <c r="HJ275" s="76" t="s">
        <v>196</v>
      </c>
      <c r="HK275" s="76" t="s">
        <v>194</v>
      </c>
      <c r="HL275" s="76" t="s">
        <v>196</v>
      </c>
      <c r="HM275" s="76"/>
      <c r="HN275" s="76"/>
      <c r="HO275" s="76"/>
      <c r="HP275" s="75" t="s">
        <v>199</v>
      </c>
      <c r="HQ275" s="75"/>
      <c r="HR275" s="75" t="s">
        <v>210</v>
      </c>
      <c r="HS275" s="75"/>
      <c r="HT275" s="80">
        <v>4</v>
      </c>
      <c r="HU275" s="80">
        <v>1</v>
      </c>
      <c r="HV275" s="80">
        <v>1</v>
      </c>
      <c r="HW275" s="80">
        <v>1</v>
      </c>
      <c r="HX275" s="80"/>
      <c r="HY275" s="80"/>
      <c r="HZ275" s="80"/>
      <c r="IA275" s="80"/>
      <c r="IB275" s="80"/>
      <c r="IC275" s="80"/>
      <c r="ID275" s="80"/>
      <c r="IE275" s="80"/>
      <c r="IF275" s="80"/>
      <c r="IG275" s="80">
        <v>1</v>
      </c>
      <c r="IH275" s="80"/>
      <c r="II275" s="80"/>
      <c r="IJ275" s="81" t="s">
        <v>250</v>
      </c>
      <c r="IK275" s="81" t="s">
        <v>199</v>
      </c>
    </row>
    <row r="276" spans="1:245">
      <c r="A276" s="47">
        <v>274</v>
      </c>
      <c r="B276" s="47">
        <v>4</v>
      </c>
      <c r="C276" s="47"/>
      <c r="D276" s="47" t="s">
        <v>52</v>
      </c>
      <c r="E276" s="47">
        <v>0</v>
      </c>
      <c r="F276" s="47">
        <v>1</v>
      </c>
      <c r="G276" s="47">
        <v>1</v>
      </c>
      <c r="H276" s="47">
        <v>1</v>
      </c>
      <c r="I276" s="47" t="s">
        <v>72</v>
      </c>
      <c r="J276" s="47"/>
      <c r="K276" s="47"/>
      <c r="L276" s="48">
        <v>19</v>
      </c>
      <c r="M276" s="49">
        <v>14</v>
      </c>
      <c r="N276" s="49">
        <v>3</v>
      </c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50">
        <v>3</v>
      </c>
      <c r="AF276" s="50">
        <v>3</v>
      </c>
      <c r="AG276" s="51">
        <v>184.4</v>
      </c>
      <c r="AH276" s="52"/>
      <c r="AI276" s="49"/>
      <c r="AJ276" s="49">
        <v>17.07</v>
      </c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>
        <v>29.62</v>
      </c>
      <c r="AV276" s="49"/>
      <c r="AW276" s="49"/>
      <c r="AX276" s="49"/>
      <c r="AY276" s="49"/>
      <c r="AZ276" s="49">
        <v>71.67</v>
      </c>
      <c r="BA276" s="49"/>
      <c r="BB276" s="49"/>
      <c r="BC276" s="49"/>
      <c r="BD276" s="49"/>
      <c r="BE276" s="48">
        <v>1</v>
      </c>
      <c r="BF276" s="49"/>
      <c r="BG276" s="49"/>
      <c r="BH276" s="49"/>
      <c r="BI276" s="49"/>
      <c r="BJ276" s="49"/>
      <c r="BK276" s="49"/>
      <c r="BL276" s="49"/>
      <c r="BM276" s="49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8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8"/>
      <c r="CZ276" s="52"/>
      <c r="DA276" s="49"/>
      <c r="DB276" s="49"/>
      <c r="DC276" s="49"/>
      <c r="DD276" s="49"/>
      <c r="DE276" s="49"/>
      <c r="DF276" s="49"/>
      <c r="DG276" s="49"/>
      <c r="DH276" s="49"/>
      <c r="DI276" s="49"/>
      <c r="DJ276" s="49"/>
      <c r="DK276" s="49"/>
      <c r="DL276" s="49"/>
      <c r="DM276" s="49"/>
      <c r="DN276" s="49"/>
      <c r="DO276" s="49"/>
      <c r="DP276" s="49"/>
      <c r="DQ276" s="49"/>
      <c r="DR276" s="49"/>
      <c r="DS276" s="49"/>
      <c r="DT276" s="49"/>
      <c r="DU276" s="49"/>
      <c r="DV276" s="48"/>
      <c r="DW276" s="49"/>
      <c r="DX276" s="49"/>
      <c r="DY276" s="49"/>
      <c r="DZ276" s="49"/>
      <c r="EA276" s="49"/>
      <c r="EB276" s="49"/>
      <c r="EC276" s="49"/>
      <c r="ED276" s="49"/>
      <c r="EE276" s="49"/>
      <c r="EF276" s="49"/>
      <c r="EG276" s="49"/>
      <c r="EH276" s="49"/>
      <c r="EI276" s="49"/>
      <c r="EJ276" s="49"/>
      <c r="EK276" s="49"/>
      <c r="EL276" s="49"/>
      <c r="EM276" s="49"/>
      <c r="EN276" s="49"/>
      <c r="EO276" s="49"/>
      <c r="EP276" s="49"/>
      <c r="EQ276" s="49"/>
      <c r="ER276" s="53"/>
      <c r="ES276" s="92"/>
      <c r="ET276" s="92"/>
      <c r="EU276" s="92"/>
      <c r="EV276" s="92"/>
      <c r="EW276" s="92"/>
      <c r="EX276" s="92"/>
      <c r="EY276" s="92"/>
      <c r="EZ276" s="92"/>
      <c r="FA276" s="92"/>
      <c r="FB276" s="92"/>
      <c r="FC276" s="92"/>
      <c r="FD276" s="92"/>
      <c r="FE276" s="92"/>
      <c r="FF276" s="92"/>
      <c r="FG276" s="92"/>
      <c r="FH276" s="92"/>
      <c r="FI276" s="92"/>
      <c r="FJ276" s="92"/>
      <c r="FK276" s="92"/>
      <c r="FL276" s="92"/>
      <c r="FM276" s="92"/>
      <c r="FN276" s="92"/>
      <c r="FO276" s="92"/>
      <c r="FP276" s="92"/>
      <c r="FQ276" s="92"/>
      <c r="FR276" s="92"/>
      <c r="FS276" s="92"/>
      <c r="FT276" s="92"/>
      <c r="FU276" s="92"/>
      <c r="FV276" s="92"/>
      <c r="FW276" s="92"/>
      <c r="FX276" s="92"/>
      <c r="FY276" s="92"/>
      <c r="FZ276" s="92"/>
      <c r="GA276" s="92"/>
      <c r="GB276" s="92"/>
      <c r="GC276" s="92"/>
      <c r="GD276" s="92"/>
      <c r="GE276" s="92"/>
      <c r="GF276" s="92"/>
      <c r="GG276" s="92"/>
      <c r="GH276" s="92"/>
      <c r="GI276" s="92"/>
      <c r="GJ276" s="92"/>
      <c r="GK276" s="92"/>
      <c r="GL276" s="92"/>
      <c r="GM276" s="92"/>
      <c r="GN276" s="92"/>
      <c r="GO276" s="92"/>
      <c r="GP276" s="92"/>
      <c r="GQ276" s="92"/>
      <c r="GR276" s="92"/>
      <c r="GS276" s="92"/>
      <c r="GT276" s="92"/>
      <c r="GU276" s="92"/>
      <c r="GV276" s="92"/>
      <c r="GW276" s="92"/>
      <c r="GX276" s="92"/>
      <c r="GY276" s="92"/>
      <c r="GZ276" s="92"/>
      <c r="HA276" s="92"/>
      <c r="HB276" s="92"/>
      <c r="HC276" s="92"/>
      <c r="HD276" s="92"/>
      <c r="HE276" s="92"/>
      <c r="HF276" s="92"/>
      <c r="HG276" s="92"/>
      <c r="HH276" s="92"/>
      <c r="HI276" s="92"/>
      <c r="HJ276" s="92"/>
      <c r="HK276" s="92"/>
      <c r="HL276" s="92"/>
      <c r="HM276" s="92"/>
      <c r="HN276" s="92"/>
      <c r="HO276" s="92"/>
      <c r="HP276" s="92"/>
      <c r="HQ276" s="92"/>
      <c r="HR276" s="92"/>
      <c r="HS276" s="92"/>
      <c r="HT276" s="92"/>
      <c r="HU276" s="92"/>
      <c r="HV276" s="92"/>
      <c r="HW276" s="92"/>
      <c r="HX276" s="92"/>
      <c r="HY276" s="92"/>
      <c r="HZ276" s="92"/>
      <c r="IA276" s="92"/>
      <c r="IB276" s="92"/>
      <c r="IC276" s="92"/>
      <c r="ID276" s="92"/>
      <c r="IE276" s="92"/>
      <c r="IF276" s="92"/>
      <c r="IG276" s="92"/>
      <c r="IH276" s="92"/>
      <c r="II276" s="92"/>
      <c r="IJ276" s="92"/>
      <c r="IK276" s="92"/>
    </row>
    <row r="277" spans="1:245">
      <c r="A277" s="61">
        <v>275</v>
      </c>
      <c r="B277" s="61">
        <v>1</v>
      </c>
      <c r="C277" s="61"/>
      <c r="D277" s="61" t="s">
        <v>80</v>
      </c>
      <c r="E277" s="61">
        <v>1</v>
      </c>
      <c r="F277" s="61">
        <v>0</v>
      </c>
      <c r="G277" s="61">
        <v>1</v>
      </c>
      <c r="H277" s="61">
        <v>1</v>
      </c>
      <c r="I277" s="61" t="s">
        <v>82</v>
      </c>
      <c r="J277" s="61"/>
      <c r="K277" s="61"/>
      <c r="L277" s="62">
        <v>7</v>
      </c>
      <c r="M277" s="63">
        <v>11</v>
      </c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4">
        <v>2</v>
      </c>
      <c r="AF277" s="64">
        <v>11</v>
      </c>
      <c r="AG277" s="65">
        <v>113.6</v>
      </c>
      <c r="AH277" s="66"/>
      <c r="AI277" s="63"/>
      <c r="AJ277" s="63"/>
      <c r="AK277" s="63"/>
      <c r="AL277" s="63"/>
      <c r="AM277" s="63"/>
      <c r="AN277" s="63">
        <v>4.45</v>
      </c>
      <c r="AO277" s="63"/>
      <c r="AP277" s="63"/>
      <c r="AQ277" s="63"/>
      <c r="AR277" s="63">
        <v>39.369999999999997</v>
      </c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2"/>
      <c r="BF277" s="63"/>
      <c r="BG277" s="63"/>
      <c r="BH277" s="63">
        <v>1</v>
      </c>
      <c r="BI277" s="63">
        <v>1</v>
      </c>
      <c r="BJ277" s="63"/>
      <c r="BK277" s="63"/>
      <c r="BL277" s="63">
        <v>1</v>
      </c>
      <c r="BM277" s="63"/>
      <c r="BN277" s="63">
        <v>1</v>
      </c>
      <c r="BO277" s="63">
        <v>1</v>
      </c>
      <c r="BP277" s="63"/>
      <c r="BQ277" s="63"/>
      <c r="BR277" s="63"/>
      <c r="BS277" s="63"/>
      <c r="BT277" s="63"/>
      <c r="BU277" s="63">
        <v>1</v>
      </c>
      <c r="BV277" s="63"/>
      <c r="BW277" s="63">
        <v>1</v>
      </c>
      <c r="BX277" s="63">
        <v>1</v>
      </c>
      <c r="BY277" s="63"/>
      <c r="BZ277" s="63"/>
      <c r="CA277" s="63"/>
      <c r="CB277" s="62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2"/>
      <c r="CZ277" s="66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2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7"/>
      <c r="ES277" s="92"/>
      <c r="ET277" s="92"/>
      <c r="EU277" s="92"/>
      <c r="EV277" s="92"/>
      <c r="EW277" s="92"/>
      <c r="EX277" s="92"/>
      <c r="EY277" s="92"/>
      <c r="EZ277" s="92"/>
      <c r="FA277" s="92"/>
      <c r="FB277" s="92"/>
      <c r="FC277" s="92"/>
      <c r="FD277" s="92"/>
      <c r="FE277" s="92"/>
      <c r="FF277" s="92"/>
      <c r="FG277" s="92"/>
      <c r="FH277" s="92"/>
      <c r="FI277" s="92"/>
      <c r="FJ277" s="92"/>
      <c r="FK277" s="92"/>
      <c r="FL277" s="92"/>
      <c r="FM277" s="92"/>
      <c r="FN277" s="92"/>
      <c r="FO277" s="92"/>
      <c r="FP277" s="92"/>
      <c r="FQ277" s="92"/>
      <c r="FR277" s="92"/>
      <c r="FS277" s="92"/>
      <c r="FT277" s="92"/>
      <c r="FU277" s="92"/>
      <c r="FV277" s="92"/>
      <c r="FW277" s="92"/>
      <c r="FX277" s="92"/>
      <c r="FY277" s="92"/>
      <c r="FZ277" s="92"/>
      <c r="GA277" s="92"/>
      <c r="GB277" s="92"/>
      <c r="GC277" s="92"/>
      <c r="GD277" s="92"/>
      <c r="GE277" s="92"/>
      <c r="GF277" s="92"/>
      <c r="GG277" s="92"/>
      <c r="GH277" s="92"/>
      <c r="GI277" s="92"/>
      <c r="GJ277" s="92"/>
      <c r="GK277" s="92"/>
      <c r="GL277" s="92"/>
      <c r="GM277" s="92"/>
      <c r="GN277" s="92"/>
      <c r="GO277" s="92"/>
      <c r="GP277" s="92"/>
      <c r="GQ277" s="92"/>
      <c r="GR277" s="92"/>
      <c r="GS277" s="92"/>
      <c r="GT277" s="92"/>
      <c r="GU277" s="92"/>
      <c r="GV277" s="92"/>
      <c r="GW277" s="92"/>
      <c r="GX277" s="92"/>
      <c r="GY277" s="92"/>
      <c r="GZ277" s="92"/>
      <c r="HA277" s="92"/>
      <c r="HB277" s="92"/>
      <c r="HC277" s="92"/>
      <c r="HD277" s="92"/>
      <c r="HE277" s="92"/>
      <c r="HF277" s="92"/>
      <c r="HG277" s="92"/>
      <c r="HH277" s="92"/>
      <c r="HI277" s="92"/>
      <c r="HJ277" s="92"/>
      <c r="HK277" s="92"/>
      <c r="HL277" s="92"/>
      <c r="HM277" s="92"/>
      <c r="HN277" s="92"/>
      <c r="HO277" s="92"/>
      <c r="HP277" s="92"/>
      <c r="HQ277" s="92"/>
      <c r="HR277" s="92"/>
      <c r="HS277" s="92"/>
      <c r="HT277" s="92"/>
      <c r="HU277" s="92"/>
      <c r="HV277" s="92"/>
      <c r="HW277" s="92"/>
      <c r="HX277" s="92"/>
      <c r="HY277" s="92"/>
      <c r="HZ277" s="92"/>
      <c r="IA277" s="92"/>
      <c r="IB277" s="92"/>
      <c r="IC277" s="92"/>
      <c r="ID277" s="92"/>
      <c r="IE277" s="92"/>
      <c r="IF277" s="92"/>
      <c r="IG277" s="92"/>
      <c r="IH277" s="92"/>
      <c r="II277" s="92"/>
      <c r="IJ277" s="92"/>
      <c r="IK277" s="92"/>
    </row>
    <row r="278" spans="1:245">
      <c r="A278" s="4">
        <v>276</v>
      </c>
      <c r="B278" s="4">
        <v>1</v>
      </c>
      <c r="C278" s="4"/>
      <c r="D278" s="4" t="s">
        <v>54</v>
      </c>
      <c r="E278" s="4">
        <v>0</v>
      </c>
      <c r="F278" s="4">
        <v>1</v>
      </c>
      <c r="G278" s="4">
        <v>1</v>
      </c>
      <c r="H278" s="4">
        <v>0</v>
      </c>
      <c r="I278" s="4"/>
      <c r="J278" s="4"/>
      <c r="K278" s="4"/>
      <c r="L278" s="1">
        <v>21</v>
      </c>
      <c r="M278">
        <v>15</v>
      </c>
      <c r="N278">
        <v>10</v>
      </c>
      <c r="AE278" s="22">
        <v>3</v>
      </c>
      <c r="AF278" s="22">
        <v>10</v>
      </c>
      <c r="AG278" s="5">
        <v>240</v>
      </c>
      <c r="AH278" s="2"/>
      <c r="AQ278">
        <v>49.07</v>
      </c>
      <c r="AV278">
        <v>115.07</v>
      </c>
      <c r="BB278">
        <v>14.28</v>
      </c>
      <c r="BE278" s="1"/>
      <c r="BF278">
        <v>1</v>
      </c>
      <c r="BG278">
        <v>1</v>
      </c>
      <c r="BH278">
        <v>1</v>
      </c>
      <c r="BW278">
        <v>1</v>
      </c>
      <c r="CB278" s="1"/>
      <c r="CY278" s="1"/>
      <c r="CZ278" s="2"/>
      <c r="DV278" s="1"/>
      <c r="ER278" s="3"/>
      <c r="ES278" s="73">
        <v>276</v>
      </c>
      <c r="ET278" s="74" t="s">
        <v>188</v>
      </c>
      <c r="EU278" s="75" t="s">
        <v>211</v>
      </c>
      <c r="EV278" s="76" t="s">
        <v>285</v>
      </c>
      <c r="EW278" s="77" t="s">
        <v>216</v>
      </c>
      <c r="EX278" s="74" t="s">
        <v>192</v>
      </c>
      <c r="EY278" s="78" t="s">
        <v>193</v>
      </c>
      <c r="EZ278" s="78">
        <v>1</v>
      </c>
      <c r="FA278" s="82"/>
      <c r="FB278" s="82">
        <v>1</v>
      </c>
      <c r="FC278" s="82"/>
      <c r="FD278" s="82"/>
      <c r="FE278" s="82"/>
      <c r="FF278" s="82"/>
      <c r="FG278" s="82"/>
      <c r="FH278" s="82"/>
      <c r="FI278" s="82"/>
      <c r="FJ278" s="82"/>
      <c r="FK278" s="77" t="s">
        <v>194</v>
      </c>
      <c r="FL278" s="77"/>
      <c r="FM278" s="79" t="s">
        <v>199</v>
      </c>
      <c r="FN278" s="79"/>
      <c r="FO278" s="79"/>
      <c r="FP278" s="78"/>
      <c r="FQ278" s="78"/>
      <c r="FR278" s="78"/>
      <c r="FS278" s="78"/>
      <c r="FT278" s="78">
        <v>1</v>
      </c>
      <c r="FU278" s="78">
        <v>1</v>
      </c>
      <c r="FV278" s="78"/>
      <c r="FW278" s="78"/>
      <c r="FX278" s="78"/>
      <c r="FY278" s="78"/>
      <c r="FZ278" s="78"/>
      <c r="GA278" s="78"/>
      <c r="GB278" s="78"/>
      <c r="GC278" s="78"/>
      <c r="GD278" s="78"/>
      <c r="GE278" s="78"/>
      <c r="GF278" s="78">
        <v>1</v>
      </c>
      <c r="GG278" s="78"/>
      <c r="GH278" s="78"/>
      <c r="GI278" s="78"/>
      <c r="GJ278" s="78"/>
      <c r="GK278" s="78"/>
      <c r="GL278" s="78"/>
      <c r="GM278" s="83"/>
      <c r="GN278" s="83"/>
      <c r="GO278" s="83"/>
      <c r="GP278" s="83"/>
      <c r="GQ278" s="83">
        <v>1</v>
      </c>
      <c r="GR278" s="83"/>
      <c r="GS278" s="83"/>
      <c r="GT278" s="83"/>
      <c r="GU278" s="83"/>
      <c r="GV278" s="83"/>
      <c r="GW278" s="83"/>
      <c r="GX278" s="83"/>
      <c r="GY278" s="83"/>
      <c r="GZ278" s="83"/>
      <c r="HA278" s="83"/>
      <c r="HB278" s="83">
        <v>1</v>
      </c>
      <c r="HC278" s="83"/>
      <c r="HD278" s="83"/>
      <c r="HE278" s="83"/>
      <c r="HF278" s="83"/>
      <c r="HG278" s="83">
        <v>1</v>
      </c>
      <c r="HH278" s="83"/>
      <c r="HI278" s="83"/>
      <c r="HJ278" s="76" t="s">
        <v>196</v>
      </c>
      <c r="HK278" s="76" t="s">
        <v>194</v>
      </c>
      <c r="HL278" s="76" t="s">
        <v>196</v>
      </c>
      <c r="HM278" s="76"/>
      <c r="HN278" s="76"/>
      <c r="HO278" s="76"/>
      <c r="HP278" s="75" t="s">
        <v>199</v>
      </c>
      <c r="HQ278" s="75"/>
      <c r="HR278" s="75" t="s">
        <v>210</v>
      </c>
      <c r="HS278" s="75"/>
      <c r="HT278" s="80"/>
      <c r="HU278" s="80"/>
      <c r="HV278" s="80"/>
      <c r="HW278" s="80"/>
      <c r="HX278" s="80"/>
      <c r="HY278" s="80"/>
      <c r="HZ278" s="80"/>
      <c r="IA278" s="80"/>
      <c r="IB278" s="80"/>
      <c r="IC278" s="80"/>
      <c r="ID278" s="80"/>
      <c r="IE278" s="80"/>
      <c r="IF278" s="80"/>
      <c r="IG278" s="80"/>
      <c r="IH278" s="80"/>
      <c r="II278" s="80"/>
      <c r="IJ278" s="81" t="s">
        <v>201</v>
      </c>
      <c r="IK278" s="81" t="s">
        <v>199</v>
      </c>
    </row>
    <row r="279" spans="1:245">
      <c r="A279" s="4">
        <v>277</v>
      </c>
      <c r="B279" s="4">
        <v>4</v>
      </c>
      <c r="C279" s="4"/>
      <c r="D279" s="4" t="s">
        <v>52</v>
      </c>
      <c r="E279" s="4">
        <v>1</v>
      </c>
      <c r="F279" s="4">
        <v>0</v>
      </c>
      <c r="G279" s="4">
        <v>1</v>
      </c>
      <c r="H279" s="4">
        <v>0</v>
      </c>
      <c r="I279" s="4"/>
      <c r="J279" s="4"/>
      <c r="K279" s="4"/>
      <c r="L279" s="1">
        <v>5</v>
      </c>
      <c r="M279">
        <v>6</v>
      </c>
      <c r="N279">
        <v>11</v>
      </c>
      <c r="O279">
        <v>8</v>
      </c>
      <c r="P279">
        <v>9</v>
      </c>
      <c r="Q279">
        <v>10</v>
      </c>
      <c r="R279">
        <v>12</v>
      </c>
      <c r="S279">
        <v>18</v>
      </c>
      <c r="T279">
        <v>19</v>
      </c>
      <c r="U279">
        <v>14</v>
      </c>
      <c r="AE279" s="22">
        <v>10</v>
      </c>
      <c r="AF279" s="22">
        <v>14</v>
      </c>
      <c r="AG279" s="5">
        <v>613.4</v>
      </c>
      <c r="AH279" s="2"/>
      <c r="AL279">
        <v>80.67</v>
      </c>
      <c r="AM279">
        <v>26.97</v>
      </c>
      <c r="AO279">
        <v>62.03</v>
      </c>
      <c r="AP279">
        <v>4.53</v>
      </c>
      <c r="AQ279">
        <v>29.86</v>
      </c>
      <c r="AR279">
        <v>11.53</v>
      </c>
      <c r="AS279">
        <v>132.83000000000001</v>
      </c>
      <c r="AU279">
        <v>37.72</v>
      </c>
      <c r="AY279">
        <v>62.54</v>
      </c>
      <c r="AZ279">
        <v>59.17</v>
      </c>
      <c r="BE279" s="1"/>
      <c r="BU279">
        <v>1</v>
      </c>
      <c r="CB279" s="1"/>
      <c r="CY279" s="1"/>
      <c r="CZ279" s="2"/>
      <c r="DC279">
        <v>1</v>
      </c>
      <c r="DD279">
        <v>1</v>
      </c>
      <c r="DE279">
        <v>1</v>
      </c>
      <c r="DJ279">
        <v>1</v>
      </c>
      <c r="DV279" s="1"/>
      <c r="ER279" s="3"/>
      <c r="ES279" s="73">
        <v>277</v>
      </c>
      <c r="ET279" s="74" t="s">
        <v>188</v>
      </c>
      <c r="EU279" s="75" t="s">
        <v>211</v>
      </c>
      <c r="EV279" s="76" t="s">
        <v>190</v>
      </c>
      <c r="EW279" s="77" t="s">
        <v>249</v>
      </c>
      <c r="EX279" s="74" t="s">
        <v>206</v>
      </c>
      <c r="EY279" s="78" t="s">
        <v>207</v>
      </c>
      <c r="EZ279" s="78">
        <v>4</v>
      </c>
      <c r="FA279" s="82"/>
      <c r="FB279" s="82"/>
      <c r="FC279" s="82"/>
      <c r="FD279" s="82">
        <v>1</v>
      </c>
      <c r="FE279" s="82"/>
      <c r="FF279" s="82"/>
      <c r="FG279" s="82"/>
      <c r="FH279" s="82"/>
      <c r="FI279" s="82"/>
      <c r="FJ279" s="82"/>
      <c r="FK279" s="77" t="s">
        <v>199</v>
      </c>
      <c r="FL279" s="77" t="s">
        <v>391</v>
      </c>
      <c r="FM279" s="79" t="s">
        <v>194</v>
      </c>
      <c r="FN279" s="79" t="s">
        <v>258</v>
      </c>
      <c r="FO279" s="79"/>
      <c r="FP279" s="78">
        <v>1</v>
      </c>
      <c r="FQ279" s="78"/>
      <c r="FR279" s="78"/>
      <c r="FS279" s="78"/>
      <c r="FT279" s="78"/>
      <c r="FU279" s="78"/>
      <c r="FV279" s="78"/>
      <c r="FW279" s="78">
        <v>1</v>
      </c>
      <c r="FX279" s="78"/>
      <c r="FY279" s="78"/>
      <c r="FZ279" s="78">
        <v>1</v>
      </c>
      <c r="GA279" s="78"/>
      <c r="GB279" s="78">
        <v>1</v>
      </c>
      <c r="GC279" s="78"/>
      <c r="GD279" s="78"/>
      <c r="GE279" s="78"/>
      <c r="GF279" s="78"/>
      <c r="GG279" s="78"/>
      <c r="GH279" s="78"/>
      <c r="GI279" s="78"/>
      <c r="GJ279" s="78"/>
      <c r="GK279" s="78"/>
      <c r="GL279" s="78"/>
      <c r="GM279" s="83"/>
      <c r="GN279" s="83"/>
      <c r="GO279" s="83"/>
      <c r="GP279" s="83"/>
      <c r="GQ279" s="83"/>
      <c r="GR279" s="83"/>
      <c r="GS279" s="83"/>
      <c r="GT279" s="83"/>
      <c r="GU279" s="83"/>
      <c r="GV279" s="83">
        <v>1</v>
      </c>
      <c r="GW279" s="83"/>
      <c r="GX279" s="83">
        <v>1</v>
      </c>
      <c r="GY279" s="83"/>
      <c r="GZ279" s="83"/>
      <c r="HA279" s="83"/>
      <c r="HB279" s="83"/>
      <c r="HC279" s="83"/>
      <c r="HD279" s="83"/>
      <c r="HE279" s="83"/>
      <c r="HF279" s="83"/>
      <c r="HG279" s="83"/>
      <c r="HH279" s="83"/>
      <c r="HI279" s="83"/>
      <c r="HJ279" s="76" t="s">
        <v>196</v>
      </c>
      <c r="HK279" s="76" t="s">
        <v>194</v>
      </c>
      <c r="HL279" s="76" t="s">
        <v>196</v>
      </c>
      <c r="HM279" s="76"/>
      <c r="HN279" s="76" t="s">
        <v>392</v>
      </c>
      <c r="HO279" s="76" t="s">
        <v>199</v>
      </c>
      <c r="HP279" s="75" t="s">
        <v>199</v>
      </c>
      <c r="HQ279" s="75"/>
      <c r="HR279" s="75" t="s">
        <v>200</v>
      </c>
      <c r="HS279" s="75"/>
      <c r="HT279" s="80">
        <v>0</v>
      </c>
      <c r="HU279" s="80"/>
      <c r="HV279" s="80"/>
      <c r="HW279" s="80"/>
      <c r="HX279" s="80"/>
      <c r="HY279" s="80"/>
      <c r="HZ279" s="80"/>
      <c r="IA279" s="80"/>
      <c r="IB279" s="80"/>
      <c r="IC279" s="80"/>
      <c r="ID279" s="80"/>
      <c r="IE279" s="80"/>
      <c r="IF279" s="80"/>
      <c r="IG279" s="80"/>
      <c r="IH279" s="80"/>
      <c r="II279" s="80"/>
      <c r="IJ279" s="81" t="s">
        <v>201</v>
      </c>
      <c r="IK279" s="81" t="s">
        <v>199</v>
      </c>
    </row>
    <row r="280" spans="1:245">
      <c r="A280" s="4">
        <v>278</v>
      </c>
      <c r="B280" s="4">
        <v>2</v>
      </c>
      <c r="C280" s="4"/>
      <c r="D280" s="4" t="s">
        <v>52</v>
      </c>
      <c r="E280" s="4">
        <v>0</v>
      </c>
      <c r="F280" s="4">
        <v>1</v>
      </c>
      <c r="G280" s="4">
        <v>1</v>
      </c>
      <c r="H280" s="4">
        <v>0</v>
      </c>
      <c r="I280" s="4"/>
      <c r="J280" s="4"/>
      <c r="K280" s="4"/>
      <c r="L280" s="1">
        <v>19</v>
      </c>
      <c r="M280">
        <v>18</v>
      </c>
      <c r="N280">
        <v>15</v>
      </c>
      <c r="O280">
        <v>13</v>
      </c>
      <c r="P280">
        <v>9</v>
      </c>
      <c r="Q280">
        <v>5</v>
      </c>
      <c r="AE280" s="22">
        <v>6</v>
      </c>
      <c r="AF280" s="22">
        <v>5</v>
      </c>
      <c r="AG280" s="5">
        <v>177.5</v>
      </c>
      <c r="AH280" s="2"/>
      <c r="AL280">
        <v>52.64</v>
      </c>
      <c r="AP280">
        <v>14.53</v>
      </c>
      <c r="AT280">
        <v>4.83</v>
      </c>
      <c r="AV280">
        <v>15.58</v>
      </c>
      <c r="AY280">
        <v>8.09</v>
      </c>
      <c r="AZ280">
        <v>10.91</v>
      </c>
      <c r="BE280" s="1"/>
      <c r="BF280">
        <v>1</v>
      </c>
      <c r="BG280">
        <v>1</v>
      </c>
      <c r="BL280">
        <v>1</v>
      </c>
      <c r="CB280" s="1"/>
      <c r="CY280" s="1"/>
      <c r="CZ280" s="2"/>
      <c r="DV280" s="1"/>
      <c r="ER280" s="3"/>
      <c r="ES280" s="73">
        <v>278</v>
      </c>
      <c r="ET280" s="74" t="s">
        <v>188</v>
      </c>
      <c r="EU280" s="75" t="s">
        <v>354</v>
      </c>
      <c r="EV280" s="76" t="s">
        <v>310</v>
      </c>
      <c r="EW280" s="77" t="s">
        <v>191</v>
      </c>
      <c r="EX280" s="74" t="s">
        <v>192</v>
      </c>
      <c r="EY280" s="78" t="s">
        <v>207</v>
      </c>
      <c r="EZ280" s="78">
        <v>2</v>
      </c>
      <c r="FA280" s="82">
        <v>1</v>
      </c>
      <c r="FB280" s="82"/>
      <c r="FC280" s="82"/>
      <c r="FD280" s="82">
        <v>1</v>
      </c>
      <c r="FE280" s="82"/>
      <c r="FF280" s="82"/>
      <c r="FG280" s="82"/>
      <c r="FH280" s="82"/>
      <c r="FI280" s="82"/>
      <c r="FJ280" s="82"/>
      <c r="FK280" s="77" t="s">
        <v>194</v>
      </c>
      <c r="FL280" s="77"/>
      <c r="FM280" s="79" t="s">
        <v>199</v>
      </c>
      <c r="FN280" s="79"/>
      <c r="FO280" s="79"/>
      <c r="FP280" s="78"/>
      <c r="FQ280" s="78"/>
      <c r="FR280" s="78"/>
      <c r="FS280" s="78">
        <v>1</v>
      </c>
      <c r="FT280" s="78"/>
      <c r="FU280" s="78"/>
      <c r="FV280" s="78"/>
      <c r="FW280" s="78"/>
      <c r="FX280" s="78"/>
      <c r="FY280" s="78">
        <v>1</v>
      </c>
      <c r="FZ280" s="78"/>
      <c r="GA280" s="78"/>
      <c r="GB280" s="78">
        <v>1</v>
      </c>
      <c r="GC280" s="78"/>
      <c r="GD280" s="78"/>
      <c r="GE280" s="78"/>
      <c r="GF280" s="78"/>
      <c r="GG280" s="78"/>
      <c r="GH280" s="78"/>
      <c r="GI280" s="78"/>
      <c r="GJ280" s="78"/>
      <c r="GK280" s="78"/>
      <c r="GL280" s="78"/>
      <c r="GM280" s="83"/>
      <c r="GN280" s="83"/>
      <c r="GO280" s="83">
        <v>1</v>
      </c>
      <c r="GP280" s="83"/>
      <c r="GQ280" s="83"/>
      <c r="GR280" s="83"/>
      <c r="GS280" s="83"/>
      <c r="GT280" s="83"/>
      <c r="GU280" s="83">
        <v>1</v>
      </c>
      <c r="GV280" s="83"/>
      <c r="GW280" s="83"/>
      <c r="GX280" s="83">
        <v>1</v>
      </c>
      <c r="GY280" s="83"/>
      <c r="GZ280" s="83"/>
      <c r="HA280" s="83"/>
      <c r="HB280" s="83"/>
      <c r="HC280" s="83"/>
      <c r="HD280" s="83"/>
      <c r="HE280" s="83"/>
      <c r="HF280" s="83"/>
      <c r="HG280" s="83"/>
      <c r="HH280" s="83"/>
      <c r="HI280" s="83"/>
      <c r="HJ280" s="76" t="s">
        <v>196</v>
      </c>
      <c r="HK280" s="76" t="s">
        <v>194</v>
      </c>
      <c r="HL280" s="76" t="s">
        <v>196</v>
      </c>
      <c r="HM280" s="76"/>
      <c r="HN280" s="76"/>
      <c r="HO280" s="76" t="s">
        <v>199</v>
      </c>
      <c r="HP280" s="75" t="s">
        <v>199</v>
      </c>
      <c r="HQ280" s="75"/>
      <c r="HR280" s="75" t="s">
        <v>200</v>
      </c>
      <c r="HS280" s="75"/>
      <c r="HT280" s="80">
        <v>8</v>
      </c>
      <c r="HU280" s="80">
        <v>1</v>
      </c>
      <c r="HV280" s="80"/>
      <c r="HW280" s="80">
        <v>1</v>
      </c>
      <c r="HX280" s="80"/>
      <c r="HY280" s="80"/>
      <c r="HZ280" s="80"/>
      <c r="IA280" s="80"/>
      <c r="IB280" s="80">
        <v>1</v>
      </c>
      <c r="IC280" s="80">
        <v>1</v>
      </c>
      <c r="ID280" s="80">
        <v>1</v>
      </c>
      <c r="IE280" s="80"/>
      <c r="IF280" s="80">
        <v>1</v>
      </c>
      <c r="IG280" s="80">
        <v>1</v>
      </c>
      <c r="IH280" s="80"/>
      <c r="II280" s="80"/>
      <c r="IJ280" s="81" t="s">
        <v>225</v>
      </c>
      <c r="IK280" s="81" t="s">
        <v>199</v>
      </c>
    </row>
    <row r="281" spans="1:245">
      <c r="A281" s="54">
        <v>279</v>
      </c>
      <c r="B281" s="54">
        <v>3</v>
      </c>
      <c r="C281" s="54"/>
      <c r="D281" s="54" t="s">
        <v>52</v>
      </c>
      <c r="E281" s="54">
        <v>1</v>
      </c>
      <c r="F281" s="54">
        <v>1</v>
      </c>
      <c r="G281" s="54">
        <v>0</v>
      </c>
      <c r="H281" s="54"/>
      <c r="I281" s="54" t="s">
        <v>56</v>
      </c>
      <c r="J281" s="54"/>
      <c r="K281" s="54"/>
      <c r="L281" s="55">
        <v>7</v>
      </c>
      <c r="M281" s="56">
        <v>10</v>
      </c>
      <c r="N281" s="56">
        <v>17</v>
      </c>
      <c r="O281" s="56">
        <v>13</v>
      </c>
      <c r="P281" s="56">
        <v>10</v>
      </c>
      <c r="Q281" s="56">
        <v>15</v>
      </c>
      <c r="R281" s="56">
        <v>14</v>
      </c>
      <c r="S281" s="56">
        <v>13</v>
      </c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7">
        <v>8</v>
      </c>
      <c r="AF281" s="57">
        <v>13</v>
      </c>
      <c r="AG281" s="58">
        <v>406.4</v>
      </c>
      <c r="AH281" s="59"/>
      <c r="AI281" s="56"/>
      <c r="AJ281" s="56"/>
      <c r="AK281" s="56"/>
      <c r="AL281" s="56"/>
      <c r="AM281" s="56"/>
      <c r="AN281" s="56">
        <v>47.94</v>
      </c>
      <c r="AO281" s="56"/>
      <c r="AP281" s="56"/>
      <c r="AQ281" s="56">
        <v>38.409999999999997</v>
      </c>
      <c r="AR281" s="56"/>
      <c r="AS281" s="56"/>
      <c r="AT281" s="56">
        <v>50.94</v>
      </c>
      <c r="AU281" s="56">
        <v>93.86</v>
      </c>
      <c r="AV281" s="56">
        <v>37.200000000000003</v>
      </c>
      <c r="AW281" s="56"/>
      <c r="AX281" s="56">
        <v>1.93</v>
      </c>
      <c r="AY281" s="56"/>
      <c r="AZ281" s="56"/>
      <c r="BA281" s="56"/>
      <c r="BB281" s="56"/>
      <c r="BC281" s="56"/>
      <c r="BD281" s="56"/>
      <c r="BE281" s="55"/>
      <c r="BF281" s="56">
        <v>1</v>
      </c>
      <c r="BG281" s="56"/>
      <c r="BH281" s="56">
        <v>1</v>
      </c>
      <c r="BI281" s="56"/>
      <c r="BJ281" s="56"/>
      <c r="BK281" s="56"/>
      <c r="BL281" s="56"/>
      <c r="BM281" s="56">
        <v>1</v>
      </c>
      <c r="BN281" s="56"/>
      <c r="BO281" s="56"/>
      <c r="BP281" s="56"/>
      <c r="BQ281" s="56"/>
      <c r="BR281" s="56"/>
      <c r="BS281" s="56"/>
      <c r="BT281" s="56"/>
      <c r="BU281" s="56"/>
      <c r="BV281" s="56"/>
      <c r="BW281" s="56"/>
      <c r="BX281" s="56"/>
      <c r="BY281" s="56"/>
      <c r="BZ281" s="56"/>
      <c r="CA281" s="56"/>
      <c r="CB281" s="55"/>
      <c r="CC281" s="56"/>
      <c r="CD281" s="56"/>
      <c r="CE281" s="56"/>
      <c r="CF281" s="56"/>
      <c r="CG281" s="56"/>
      <c r="CH281" s="56"/>
      <c r="CI281" s="56"/>
      <c r="CJ281" s="56"/>
      <c r="CK281" s="56"/>
      <c r="CL281" s="56"/>
      <c r="CM281" s="56"/>
      <c r="CN281" s="56"/>
      <c r="CO281" s="56"/>
      <c r="CP281" s="56"/>
      <c r="CQ281" s="56"/>
      <c r="CR281" s="56"/>
      <c r="CS281" s="56"/>
      <c r="CT281" s="56"/>
      <c r="CU281" s="56"/>
      <c r="CV281" s="56"/>
      <c r="CW281" s="56"/>
      <c r="CX281" s="56"/>
      <c r="CY281" s="55"/>
      <c r="CZ281" s="59"/>
      <c r="DA281" s="56"/>
      <c r="DB281" s="56"/>
      <c r="DC281" s="56"/>
      <c r="DD281" s="56"/>
      <c r="DE281" s="56">
        <v>1</v>
      </c>
      <c r="DF281" s="56"/>
      <c r="DG281" s="56"/>
      <c r="DH281" s="56"/>
      <c r="DI281" s="56"/>
      <c r="DJ281" s="56"/>
      <c r="DK281" s="56"/>
      <c r="DL281" s="56">
        <v>1</v>
      </c>
      <c r="DM281" s="56"/>
      <c r="DN281" s="56"/>
      <c r="DO281" s="56"/>
      <c r="DP281" s="56"/>
      <c r="DQ281" s="56"/>
      <c r="DR281" s="56"/>
      <c r="DS281" s="56"/>
      <c r="DT281" s="56"/>
      <c r="DU281" s="56"/>
      <c r="DV281" s="55"/>
      <c r="DW281" s="56"/>
      <c r="DX281" s="56"/>
      <c r="DY281" s="56"/>
      <c r="DZ281" s="56"/>
      <c r="EA281" s="56"/>
      <c r="EB281" s="56"/>
      <c r="EC281" s="56"/>
      <c r="ED281" s="56"/>
      <c r="EE281" s="56">
        <v>1</v>
      </c>
      <c r="EF281" s="56"/>
      <c r="EG281" s="56"/>
      <c r="EH281" s="56">
        <v>1</v>
      </c>
      <c r="EI281" s="56"/>
      <c r="EJ281" s="56"/>
      <c r="EK281" s="56"/>
      <c r="EL281" s="56"/>
      <c r="EM281" s="56"/>
      <c r="EN281" s="56"/>
      <c r="EO281" s="56"/>
      <c r="EP281" s="56"/>
      <c r="EQ281" s="56"/>
      <c r="ER281" s="60"/>
      <c r="ES281" s="92"/>
      <c r="ET281" s="92"/>
      <c r="EU281" s="92"/>
      <c r="EV281" s="92"/>
      <c r="EW281" s="92"/>
      <c r="EX281" s="92"/>
      <c r="EY281" s="92"/>
      <c r="EZ281" s="92"/>
      <c r="FA281" s="92"/>
      <c r="FB281" s="92"/>
      <c r="FC281" s="92"/>
      <c r="FD281" s="92"/>
      <c r="FE281" s="92"/>
      <c r="FF281" s="92"/>
      <c r="FG281" s="92"/>
      <c r="FH281" s="92"/>
      <c r="FI281" s="92"/>
      <c r="FJ281" s="92"/>
      <c r="FK281" s="92"/>
      <c r="FL281" s="92"/>
      <c r="FM281" s="92"/>
      <c r="FN281" s="92"/>
      <c r="FO281" s="92"/>
      <c r="FP281" s="92"/>
      <c r="FQ281" s="92"/>
      <c r="FR281" s="92"/>
      <c r="FS281" s="92"/>
      <c r="FT281" s="92"/>
      <c r="FU281" s="92"/>
      <c r="FV281" s="92"/>
      <c r="FW281" s="92"/>
      <c r="FX281" s="92"/>
      <c r="FY281" s="92"/>
      <c r="FZ281" s="92"/>
      <c r="GA281" s="92"/>
      <c r="GB281" s="92"/>
      <c r="GC281" s="92"/>
      <c r="GD281" s="92"/>
      <c r="GE281" s="92"/>
      <c r="GF281" s="92"/>
      <c r="GG281" s="92"/>
      <c r="GH281" s="92"/>
      <c r="GI281" s="92"/>
      <c r="GJ281" s="92"/>
      <c r="GK281" s="92"/>
      <c r="GL281" s="92"/>
      <c r="GM281" s="92"/>
      <c r="GN281" s="92"/>
      <c r="GO281" s="92"/>
      <c r="GP281" s="92"/>
      <c r="GQ281" s="92"/>
      <c r="GR281" s="92"/>
      <c r="GS281" s="92"/>
      <c r="GT281" s="92"/>
      <c r="GU281" s="92"/>
      <c r="GV281" s="92"/>
      <c r="GW281" s="92"/>
      <c r="GX281" s="92"/>
      <c r="GY281" s="92"/>
      <c r="GZ281" s="92"/>
      <c r="HA281" s="92"/>
      <c r="HB281" s="92"/>
      <c r="HC281" s="92"/>
      <c r="HD281" s="92"/>
      <c r="HE281" s="92"/>
      <c r="HF281" s="92"/>
      <c r="HG281" s="92"/>
      <c r="HH281" s="92"/>
      <c r="HI281" s="92"/>
      <c r="HJ281" s="92"/>
      <c r="HK281" s="92"/>
      <c r="HL281" s="92"/>
      <c r="HM281" s="92"/>
      <c r="HN281" s="92"/>
      <c r="HO281" s="92"/>
      <c r="HP281" s="92"/>
      <c r="HQ281" s="92"/>
      <c r="HR281" s="92"/>
      <c r="HS281" s="92"/>
      <c r="HT281" s="92"/>
      <c r="HU281" s="92"/>
      <c r="HV281" s="92"/>
      <c r="HW281" s="92"/>
      <c r="HX281" s="92"/>
      <c r="HY281" s="92"/>
      <c r="HZ281" s="92"/>
      <c r="IA281" s="92"/>
      <c r="IB281" s="92"/>
      <c r="IC281" s="92"/>
      <c r="ID281" s="92"/>
      <c r="IE281" s="92"/>
      <c r="IF281" s="92"/>
      <c r="IG281" s="92"/>
      <c r="IH281" s="92"/>
      <c r="II281" s="92"/>
      <c r="IJ281" s="92"/>
      <c r="IK281" s="92"/>
    </row>
    <row r="282" spans="1:245">
      <c r="A282" s="47">
        <v>280</v>
      </c>
      <c r="B282" s="47">
        <v>1</v>
      </c>
      <c r="C282" s="47"/>
      <c r="D282" s="47" t="s">
        <v>71</v>
      </c>
      <c r="E282" s="47">
        <v>0</v>
      </c>
      <c r="F282" s="47">
        <v>1</v>
      </c>
      <c r="G282" s="47">
        <v>1</v>
      </c>
      <c r="H282" s="47">
        <v>1</v>
      </c>
      <c r="I282" s="47" t="s">
        <v>72</v>
      </c>
      <c r="J282" s="47"/>
      <c r="K282" s="47"/>
      <c r="L282" s="48">
        <v>3</v>
      </c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50">
        <v>1</v>
      </c>
      <c r="AF282" s="50">
        <v>3</v>
      </c>
      <c r="AG282" s="51">
        <v>52.5</v>
      </c>
      <c r="AH282" s="52"/>
      <c r="AI282" s="49"/>
      <c r="AJ282" s="49">
        <v>13.87</v>
      </c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8"/>
      <c r="BF282" s="49">
        <v>1</v>
      </c>
      <c r="BG282" s="49"/>
      <c r="BH282" s="49"/>
      <c r="BI282" s="49"/>
      <c r="BJ282" s="49"/>
      <c r="BK282" s="49"/>
      <c r="BL282" s="49"/>
      <c r="BM282" s="49">
        <v>1</v>
      </c>
      <c r="BN282" s="49"/>
      <c r="BO282" s="49"/>
      <c r="BP282" s="49"/>
      <c r="BQ282" s="49"/>
      <c r="BR282" s="49"/>
      <c r="BS282" s="49">
        <v>1</v>
      </c>
      <c r="BT282" s="49"/>
      <c r="BU282" s="49">
        <v>1</v>
      </c>
      <c r="BV282" s="49">
        <v>1</v>
      </c>
      <c r="BW282" s="49"/>
      <c r="BX282" s="49"/>
      <c r="BY282" s="49"/>
      <c r="BZ282" s="49"/>
      <c r="CA282" s="49"/>
      <c r="CB282" s="48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49"/>
      <c r="CQ282" s="49"/>
      <c r="CR282" s="49"/>
      <c r="CS282" s="49"/>
      <c r="CT282" s="49"/>
      <c r="CU282" s="49"/>
      <c r="CV282" s="49"/>
      <c r="CW282" s="49"/>
      <c r="CX282" s="49"/>
      <c r="CY282" s="48"/>
      <c r="CZ282" s="52"/>
      <c r="DA282" s="49">
        <v>1</v>
      </c>
      <c r="DB282" s="49"/>
      <c r="DC282" s="49"/>
      <c r="DD282" s="49"/>
      <c r="DE282" s="49"/>
      <c r="DF282" s="49"/>
      <c r="DG282" s="49"/>
      <c r="DH282" s="49"/>
      <c r="DI282" s="49"/>
      <c r="DJ282" s="49"/>
      <c r="DK282" s="49"/>
      <c r="DL282" s="49"/>
      <c r="DM282" s="49"/>
      <c r="DN282" s="49"/>
      <c r="DO282" s="49"/>
      <c r="DP282" s="49"/>
      <c r="DQ282" s="49"/>
      <c r="DR282" s="49"/>
      <c r="DS282" s="49"/>
      <c r="DT282" s="49"/>
      <c r="DU282" s="49"/>
      <c r="DV282" s="48"/>
      <c r="DW282" s="49"/>
      <c r="DX282" s="49"/>
      <c r="DY282" s="49"/>
      <c r="DZ282" s="49"/>
      <c r="EA282" s="49"/>
      <c r="EB282" s="49"/>
      <c r="EC282" s="49"/>
      <c r="ED282" s="49"/>
      <c r="EE282" s="49"/>
      <c r="EF282" s="49"/>
      <c r="EG282" s="49"/>
      <c r="EH282" s="49"/>
      <c r="EI282" s="49"/>
      <c r="EJ282" s="49"/>
      <c r="EK282" s="49"/>
      <c r="EL282" s="49"/>
      <c r="EM282" s="49"/>
      <c r="EN282" s="49"/>
      <c r="EO282" s="49"/>
      <c r="EP282" s="49"/>
      <c r="EQ282" s="49"/>
      <c r="ER282" s="53"/>
      <c r="ES282" s="92"/>
      <c r="ET282" s="92"/>
      <c r="EU282" s="92"/>
      <c r="EV282" s="92"/>
      <c r="EW282" s="92"/>
      <c r="EX282" s="92"/>
      <c r="EY282" s="92"/>
      <c r="EZ282" s="92"/>
      <c r="FA282" s="92"/>
      <c r="FB282" s="92"/>
      <c r="FC282" s="92"/>
      <c r="FD282" s="92"/>
      <c r="FE282" s="92"/>
      <c r="FF282" s="92"/>
      <c r="FG282" s="92"/>
      <c r="FH282" s="92"/>
      <c r="FI282" s="92"/>
      <c r="FJ282" s="92"/>
      <c r="FK282" s="92"/>
      <c r="FL282" s="92"/>
      <c r="FM282" s="92"/>
      <c r="FN282" s="92"/>
      <c r="FO282" s="92"/>
      <c r="FP282" s="92"/>
      <c r="FQ282" s="92"/>
      <c r="FR282" s="92"/>
      <c r="FS282" s="92"/>
      <c r="FT282" s="92"/>
      <c r="FU282" s="92"/>
      <c r="FV282" s="92"/>
      <c r="FW282" s="92"/>
      <c r="FX282" s="92"/>
      <c r="FY282" s="92"/>
      <c r="FZ282" s="92"/>
      <c r="GA282" s="92"/>
      <c r="GB282" s="92"/>
      <c r="GC282" s="92"/>
      <c r="GD282" s="92"/>
      <c r="GE282" s="92"/>
      <c r="GF282" s="92"/>
      <c r="GG282" s="92"/>
      <c r="GH282" s="92"/>
      <c r="GI282" s="92"/>
      <c r="GJ282" s="92"/>
      <c r="GK282" s="92"/>
      <c r="GL282" s="92"/>
      <c r="GM282" s="92"/>
      <c r="GN282" s="92"/>
      <c r="GO282" s="92"/>
      <c r="GP282" s="92"/>
      <c r="GQ282" s="92"/>
      <c r="GR282" s="92"/>
      <c r="GS282" s="92"/>
      <c r="GT282" s="92"/>
      <c r="GU282" s="92"/>
      <c r="GV282" s="92"/>
      <c r="GW282" s="92"/>
      <c r="GX282" s="92"/>
      <c r="GY282" s="92"/>
      <c r="GZ282" s="92"/>
      <c r="HA282" s="92"/>
      <c r="HB282" s="92"/>
      <c r="HC282" s="92"/>
      <c r="HD282" s="92"/>
      <c r="HE282" s="92"/>
      <c r="HF282" s="92"/>
      <c r="HG282" s="92"/>
      <c r="HH282" s="92"/>
      <c r="HI282" s="92"/>
      <c r="HJ282" s="92"/>
      <c r="HK282" s="92"/>
      <c r="HL282" s="92"/>
      <c r="HM282" s="92"/>
      <c r="HN282" s="92"/>
      <c r="HO282" s="92"/>
      <c r="HP282" s="92"/>
      <c r="HQ282" s="92"/>
      <c r="HR282" s="92"/>
      <c r="HS282" s="92"/>
      <c r="HT282" s="92"/>
      <c r="HU282" s="92"/>
      <c r="HV282" s="92"/>
      <c r="HW282" s="92"/>
      <c r="HX282" s="92"/>
      <c r="HY282" s="92"/>
      <c r="HZ282" s="92"/>
      <c r="IA282" s="92"/>
      <c r="IB282" s="92"/>
      <c r="IC282" s="92"/>
      <c r="ID282" s="92"/>
      <c r="IE282" s="92"/>
      <c r="IF282" s="92"/>
      <c r="IG282" s="92"/>
      <c r="IH282" s="92"/>
      <c r="II282" s="92"/>
      <c r="IJ282" s="92"/>
      <c r="IK282" s="92"/>
    </row>
    <row r="283" spans="1:245">
      <c r="A283" s="61">
        <v>281</v>
      </c>
      <c r="B283" s="61">
        <v>2</v>
      </c>
      <c r="C283" s="61"/>
      <c r="D283" s="61" t="s">
        <v>52</v>
      </c>
      <c r="E283" s="61">
        <v>1</v>
      </c>
      <c r="F283" s="61">
        <v>0</v>
      </c>
      <c r="G283" s="61">
        <v>1</v>
      </c>
      <c r="H283" s="61">
        <v>1</v>
      </c>
      <c r="I283" s="61" t="s">
        <v>82</v>
      </c>
      <c r="J283" s="61"/>
      <c r="K283" s="61"/>
      <c r="L283" s="62">
        <v>3</v>
      </c>
      <c r="M283" s="63">
        <v>10</v>
      </c>
      <c r="N283" s="63">
        <v>17</v>
      </c>
      <c r="O283" s="63">
        <v>14</v>
      </c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4">
        <v>4</v>
      </c>
      <c r="AF283" s="64">
        <v>14</v>
      </c>
      <c r="AG283" s="65">
        <v>148</v>
      </c>
      <c r="AH283" s="66"/>
      <c r="AI283" s="63"/>
      <c r="AJ283" s="63">
        <v>11.59</v>
      </c>
      <c r="AK283" s="63"/>
      <c r="AL283" s="63"/>
      <c r="AM283" s="63"/>
      <c r="AN283" s="63"/>
      <c r="AO283" s="63"/>
      <c r="AP283" s="63"/>
      <c r="AQ283" s="63">
        <v>19.989999999999998</v>
      </c>
      <c r="AR283" s="63"/>
      <c r="AS283" s="63"/>
      <c r="AT283" s="63"/>
      <c r="AU283" s="63">
        <v>4.78</v>
      </c>
      <c r="AV283" s="63"/>
      <c r="AW283" s="63"/>
      <c r="AX283" s="63">
        <v>23.21</v>
      </c>
      <c r="AY283" s="63"/>
      <c r="AZ283" s="63"/>
      <c r="BA283" s="63"/>
      <c r="BB283" s="63"/>
      <c r="BC283" s="63"/>
      <c r="BD283" s="63"/>
      <c r="BE283" s="62">
        <v>1</v>
      </c>
      <c r="BF283" s="63">
        <v>1</v>
      </c>
      <c r="BG283" s="63"/>
      <c r="BH283" s="63"/>
      <c r="BI283" s="63">
        <v>1</v>
      </c>
      <c r="BJ283" s="63"/>
      <c r="BK283" s="63"/>
      <c r="BL283" s="63"/>
      <c r="BM283" s="63">
        <v>1</v>
      </c>
      <c r="BN283" s="63"/>
      <c r="BO283" s="63"/>
      <c r="BP283" s="63">
        <v>1</v>
      </c>
      <c r="BQ283" s="63">
        <v>1</v>
      </c>
      <c r="BR283" s="63"/>
      <c r="BS283" s="63">
        <v>1</v>
      </c>
      <c r="BT283" s="63"/>
      <c r="BU283" s="63"/>
      <c r="BV283" s="63">
        <v>1</v>
      </c>
      <c r="BW283" s="63">
        <v>1</v>
      </c>
      <c r="BX283" s="63"/>
      <c r="BY283" s="63"/>
      <c r="BZ283" s="63"/>
      <c r="CA283" s="63"/>
      <c r="CB283" s="62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2"/>
      <c r="CZ283" s="66"/>
      <c r="DA283" s="63"/>
      <c r="DB283" s="63"/>
      <c r="DC283" s="63"/>
      <c r="DD283" s="63"/>
      <c r="DE283" s="63"/>
      <c r="DF283" s="63"/>
      <c r="DG283" s="63"/>
      <c r="DH283" s="63">
        <v>1</v>
      </c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2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7"/>
      <c r="ES283" s="92"/>
      <c r="ET283" s="92"/>
      <c r="EU283" s="92"/>
      <c r="EV283" s="92"/>
      <c r="EW283" s="92"/>
      <c r="EX283" s="92"/>
      <c r="EY283" s="92"/>
      <c r="EZ283" s="92"/>
      <c r="FA283" s="92"/>
      <c r="FB283" s="92"/>
      <c r="FC283" s="92"/>
      <c r="FD283" s="92"/>
      <c r="FE283" s="92"/>
      <c r="FF283" s="92"/>
      <c r="FG283" s="92"/>
      <c r="FH283" s="92"/>
      <c r="FI283" s="92"/>
      <c r="FJ283" s="92"/>
      <c r="FK283" s="92"/>
      <c r="FL283" s="92"/>
      <c r="FM283" s="92"/>
      <c r="FN283" s="92"/>
      <c r="FO283" s="92"/>
      <c r="FP283" s="92"/>
      <c r="FQ283" s="92"/>
      <c r="FR283" s="92"/>
      <c r="FS283" s="92"/>
      <c r="FT283" s="92"/>
      <c r="FU283" s="92"/>
      <c r="FV283" s="92"/>
      <c r="FW283" s="92"/>
      <c r="FX283" s="92"/>
      <c r="FY283" s="92"/>
      <c r="FZ283" s="92"/>
      <c r="GA283" s="92"/>
      <c r="GB283" s="92"/>
      <c r="GC283" s="92"/>
      <c r="GD283" s="92"/>
      <c r="GE283" s="92"/>
      <c r="GF283" s="92"/>
      <c r="GG283" s="92"/>
      <c r="GH283" s="92"/>
      <c r="GI283" s="92"/>
      <c r="GJ283" s="92"/>
      <c r="GK283" s="92"/>
      <c r="GL283" s="92"/>
      <c r="GM283" s="92"/>
      <c r="GN283" s="92"/>
      <c r="GO283" s="92"/>
      <c r="GP283" s="92"/>
      <c r="GQ283" s="92"/>
      <c r="GR283" s="92"/>
      <c r="GS283" s="92"/>
      <c r="GT283" s="92"/>
      <c r="GU283" s="92"/>
      <c r="GV283" s="92"/>
      <c r="GW283" s="92"/>
      <c r="GX283" s="92"/>
      <c r="GY283" s="92"/>
      <c r="GZ283" s="92"/>
      <c r="HA283" s="92"/>
      <c r="HB283" s="92"/>
      <c r="HC283" s="92"/>
      <c r="HD283" s="92"/>
      <c r="HE283" s="92"/>
      <c r="HF283" s="92"/>
      <c r="HG283" s="92"/>
      <c r="HH283" s="92"/>
      <c r="HI283" s="92"/>
      <c r="HJ283" s="92"/>
      <c r="HK283" s="92"/>
      <c r="HL283" s="92"/>
      <c r="HM283" s="92"/>
      <c r="HN283" s="92"/>
      <c r="HO283" s="92"/>
      <c r="HP283" s="92"/>
      <c r="HQ283" s="92"/>
      <c r="HR283" s="92"/>
      <c r="HS283" s="92"/>
      <c r="HT283" s="92"/>
      <c r="HU283" s="92"/>
      <c r="HV283" s="92"/>
      <c r="HW283" s="92"/>
      <c r="HX283" s="92"/>
      <c r="HY283" s="92"/>
      <c r="HZ283" s="92"/>
      <c r="IA283" s="92"/>
      <c r="IB283" s="92"/>
      <c r="IC283" s="92"/>
      <c r="ID283" s="92"/>
      <c r="IE283" s="92"/>
      <c r="IF283" s="92"/>
      <c r="IG283" s="92"/>
      <c r="IH283" s="92"/>
      <c r="II283" s="92"/>
      <c r="IJ283" s="92"/>
      <c r="IK283" s="92"/>
    </row>
    <row r="284" spans="1:245">
      <c r="A284" s="6">
        <v>282</v>
      </c>
      <c r="B284" s="6">
        <v>3</v>
      </c>
      <c r="C284" s="6"/>
      <c r="D284" s="6" t="s">
        <v>52</v>
      </c>
      <c r="E284" s="6">
        <v>0</v>
      </c>
      <c r="F284" s="6">
        <v>1</v>
      </c>
      <c r="G284" s="6">
        <v>1</v>
      </c>
      <c r="H284" s="6"/>
      <c r="I284" s="6"/>
      <c r="J284" s="6"/>
      <c r="K284" s="6"/>
      <c r="L284" s="8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23">
        <v>0</v>
      </c>
      <c r="AF284" s="23"/>
      <c r="AG284" s="10">
        <v>46.3</v>
      </c>
      <c r="AH284" s="11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8"/>
      <c r="BF284" s="9"/>
      <c r="BG284" s="9"/>
      <c r="BH284" s="9">
        <v>1</v>
      </c>
      <c r="BI284" s="9"/>
      <c r="BJ284" s="9"/>
      <c r="BK284" s="9"/>
      <c r="BL284" s="9"/>
      <c r="BM284" s="9"/>
      <c r="BN284" s="9"/>
      <c r="BO284" s="9"/>
      <c r="BP284" s="9">
        <v>1</v>
      </c>
      <c r="BQ284" s="9"/>
      <c r="BR284" s="9"/>
      <c r="BS284" s="9"/>
      <c r="BT284" s="9"/>
      <c r="BU284" s="9">
        <v>1</v>
      </c>
      <c r="BV284" s="9">
        <v>1</v>
      </c>
      <c r="BW284" s="9"/>
      <c r="BX284" s="9"/>
      <c r="BY284" s="9"/>
      <c r="BZ284" s="9"/>
      <c r="CA284" s="9"/>
      <c r="CB284" s="8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8"/>
      <c r="CZ284" s="11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8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12"/>
      <c r="ES284" s="92"/>
      <c r="ET284" s="92"/>
      <c r="EU284" s="92"/>
      <c r="EV284" s="92"/>
      <c r="EW284" s="92"/>
      <c r="EX284" s="92"/>
      <c r="EY284" s="92"/>
      <c r="EZ284" s="92"/>
      <c r="FA284" s="92"/>
      <c r="FB284" s="92"/>
      <c r="FC284" s="92"/>
      <c r="FD284" s="92"/>
      <c r="FE284" s="92"/>
      <c r="FF284" s="92"/>
      <c r="FG284" s="92"/>
      <c r="FH284" s="92"/>
      <c r="FI284" s="92"/>
      <c r="FJ284" s="92"/>
      <c r="FK284" s="92"/>
      <c r="FL284" s="92"/>
      <c r="FM284" s="92"/>
      <c r="FN284" s="92"/>
      <c r="FO284" s="92"/>
      <c r="FP284" s="92"/>
      <c r="FQ284" s="92"/>
      <c r="FR284" s="92"/>
      <c r="FS284" s="92"/>
      <c r="FT284" s="92"/>
      <c r="FU284" s="92"/>
      <c r="FV284" s="92"/>
      <c r="FW284" s="92"/>
      <c r="FX284" s="92"/>
      <c r="FY284" s="92"/>
      <c r="FZ284" s="92"/>
      <c r="GA284" s="92"/>
      <c r="GB284" s="92"/>
      <c r="GC284" s="92"/>
      <c r="GD284" s="92"/>
      <c r="GE284" s="92"/>
      <c r="GF284" s="92"/>
      <c r="GG284" s="92"/>
      <c r="GH284" s="92"/>
      <c r="GI284" s="92"/>
      <c r="GJ284" s="92"/>
      <c r="GK284" s="92"/>
      <c r="GL284" s="92"/>
      <c r="GM284" s="92"/>
      <c r="GN284" s="92"/>
      <c r="GO284" s="92"/>
      <c r="GP284" s="92"/>
      <c r="GQ284" s="92"/>
      <c r="GR284" s="92"/>
      <c r="GS284" s="92"/>
      <c r="GT284" s="92"/>
      <c r="GU284" s="92"/>
      <c r="GV284" s="92"/>
      <c r="GW284" s="92"/>
      <c r="GX284" s="92"/>
      <c r="GY284" s="92"/>
      <c r="GZ284" s="92"/>
      <c r="HA284" s="92"/>
      <c r="HB284" s="92"/>
      <c r="HC284" s="92"/>
      <c r="HD284" s="92"/>
      <c r="HE284" s="92"/>
      <c r="HF284" s="92"/>
      <c r="HG284" s="92"/>
      <c r="HH284" s="92"/>
      <c r="HI284" s="92"/>
      <c r="HJ284" s="92"/>
      <c r="HK284" s="92"/>
      <c r="HL284" s="92"/>
      <c r="HM284" s="92"/>
      <c r="HN284" s="92"/>
      <c r="HO284" s="92"/>
      <c r="HP284" s="92"/>
      <c r="HQ284" s="92"/>
      <c r="HR284" s="92"/>
      <c r="HS284" s="92"/>
      <c r="HT284" s="92"/>
      <c r="HU284" s="92"/>
      <c r="HV284" s="92"/>
      <c r="HW284" s="92"/>
      <c r="HX284" s="92"/>
      <c r="HY284" s="92"/>
      <c r="HZ284" s="92"/>
      <c r="IA284" s="92"/>
      <c r="IB284" s="92"/>
      <c r="IC284" s="92"/>
      <c r="ID284" s="92"/>
      <c r="IE284" s="92"/>
      <c r="IF284" s="92"/>
      <c r="IG284" s="92"/>
      <c r="IH284" s="92"/>
      <c r="II284" s="92"/>
      <c r="IJ284" s="92"/>
      <c r="IK284" s="92"/>
    </row>
    <row r="285" spans="1:245">
      <c r="A285" s="4">
        <v>283</v>
      </c>
      <c r="B285" s="4">
        <v>2</v>
      </c>
      <c r="C285" s="4"/>
      <c r="D285" s="4" t="s">
        <v>52</v>
      </c>
      <c r="E285" s="4">
        <v>1</v>
      </c>
      <c r="F285" s="4">
        <v>0</v>
      </c>
      <c r="G285" s="4">
        <v>1</v>
      </c>
      <c r="H285" s="4">
        <v>0</v>
      </c>
      <c r="I285" s="4"/>
      <c r="J285" s="4"/>
      <c r="K285" s="4"/>
      <c r="L285" s="1">
        <v>5</v>
      </c>
      <c r="M285">
        <v>1</v>
      </c>
      <c r="N285">
        <v>6</v>
      </c>
      <c r="O285">
        <v>7</v>
      </c>
      <c r="P285">
        <v>9</v>
      </c>
      <c r="Q285">
        <v>13</v>
      </c>
      <c r="R285">
        <v>15</v>
      </c>
      <c r="S285">
        <v>18</v>
      </c>
      <c r="T285">
        <v>19</v>
      </c>
      <c r="AE285" s="22">
        <v>9</v>
      </c>
      <c r="AF285" s="22">
        <v>19</v>
      </c>
      <c r="AG285" s="5">
        <v>432.9</v>
      </c>
      <c r="AH285" s="2">
        <v>103.12</v>
      </c>
      <c r="AL285">
        <v>40.99</v>
      </c>
      <c r="AM285">
        <v>7.28</v>
      </c>
      <c r="AN285">
        <v>12.93</v>
      </c>
      <c r="AP285">
        <v>54.25</v>
      </c>
      <c r="AT285">
        <v>14.47</v>
      </c>
      <c r="AV285">
        <v>59.54</v>
      </c>
      <c r="AY285">
        <v>47.78</v>
      </c>
      <c r="AZ285">
        <v>30.21</v>
      </c>
      <c r="BE285" s="1"/>
      <c r="BL285">
        <v>1</v>
      </c>
      <c r="BY285">
        <v>1</v>
      </c>
      <c r="CB285" s="1"/>
      <c r="CY285" s="1"/>
      <c r="CZ285" s="2"/>
      <c r="DE285">
        <v>1</v>
      </c>
      <c r="DP285">
        <v>1</v>
      </c>
      <c r="DV285" s="1"/>
      <c r="ER285" s="3"/>
      <c r="ES285" s="73">
        <v>283</v>
      </c>
      <c r="ET285" s="85" t="s">
        <v>188</v>
      </c>
      <c r="EU285" s="75" t="s">
        <v>211</v>
      </c>
      <c r="EV285" s="76" t="s">
        <v>263</v>
      </c>
      <c r="EW285" s="77" t="s">
        <v>205</v>
      </c>
      <c r="EX285" s="74" t="s">
        <v>192</v>
      </c>
      <c r="EY285" s="78" t="s">
        <v>207</v>
      </c>
      <c r="EZ285" s="78">
        <v>2</v>
      </c>
      <c r="FA285" s="82">
        <v>1</v>
      </c>
      <c r="FB285" s="82"/>
      <c r="FC285" s="82">
        <v>1</v>
      </c>
      <c r="FD285" s="82">
        <v>1</v>
      </c>
      <c r="FE285" s="82"/>
      <c r="FF285" s="82"/>
      <c r="FG285" s="82"/>
      <c r="FH285" s="82">
        <v>1</v>
      </c>
      <c r="FI285" s="82"/>
      <c r="FJ285" s="82"/>
      <c r="FK285" s="77" t="s">
        <v>194</v>
      </c>
      <c r="FL285" s="77"/>
      <c r="FM285" s="79" t="s">
        <v>199</v>
      </c>
      <c r="FN285" s="79"/>
      <c r="FO285" s="79"/>
      <c r="FP285" s="78"/>
      <c r="FQ285" s="78"/>
      <c r="FR285" s="78"/>
      <c r="FS285" s="78"/>
      <c r="FT285" s="78">
        <v>1</v>
      </c>
      <c r="FU285" s="78"/>
      <c r="FV285" s="78"/>
      <c r="FW285" s="78">
        <v>1</v>
      </c>
      <c r="FX285" s="78"/>
      <c r="FY285" s="78"/>
      <c r="FZ285" s="78"/>
      <c r="GA285" s="78"/>
      <c r="GB285" s="78"/>
      <c r="GC285" s="78"/>
      <c r="GD285" s="78">
        <v>1</v>
      </c>
      <c r="GE285" s="78"/>
      <c r="GF285" s="78"/>
      <c r="GG285" s="78"/>
      <c r="GH285" s="78"/>
      <c r="GI285" s="78">
        <v>1</v>
      </c>
      <c r="GJ285" s="78"/>
      <c r="GK285" s="78">
        <v>1</v>
      </c>
      <c r="GL285" s="78"/>
      <c r="GM285" s="83"/>
      <c r="GN285" s="83">
        <v>1</v>
      </c>
      <c r="GO285" s="83"/>
      <c r="GP285" s="83"/>
      <c r="GQ285" s="83"/>
      <c r="GR285" s="83"/>
      <c r="GS285" s="83">
        <v>1</v>
      </c>
      <c r="GT285" s="83"/>
      <c r="GU285" s="83"/>
      <c r="GV285" s="83"/>
      <c r="GW285" s="83"/>
      <c r="GX285" s="83"/>
      <c r="GY285" s="83"/>
      <c r="GZ285" s="83"/>
      <c r="HA285" s="83"/>
      <c r="HB285" s="83"/>
      <c r="HC285" s="83"/>
      <c r="HD285" s="83"/>
      <c r="HE285" s="83"/>
      <c r="HF285" s="83"/>
      <c r="HG285" s="83"/>
      <c r="HH285" s="83"/>
      <c r="HI285" s="83">
        <v>1</v>
      </c>
      <c r="HJ285" s="76" t="s">
        <v>196</v>
      </c>
      <c r="HK285" s="76" t="s">
        <v>194</v>
      </c>
      <c r="HL285" s="76" t="s">
        <v>196</v>
      </c>
      <c r="HM285" s="76"/>
      <c r="HN285" s="76"/>
      <c r="HO285" s="76"/>
      <c r="HP285" s="75" t="s">
        <v>199</v>
      </c>
      <c r="HQ285" s="75"/>
      <c r="HR285" s="75" t="s">
        <v>290</v>
      </c>
      <c r="HS285" s="75"/>
      <c r="HT285" s="80"/>
      <c r="HU285" s="80"/>
      <c r="HV285" s="80"/>
      <c r="HW285" s="80"/>
      <c r="HX285" s="80"/>
      <c r="HY285" s="80"/>
      <c r="HZ285" s="80"/>
      <c r="IA285" s="80"/>
      <c r="IB285" s="80"/>
      <c r="IC285" s="80"/>
      <c r="ID285" s="80"/>
      <c r="IE285" s="80"/>
      <c r="IF285" s="80"/>
      <c r="IG285" s="80"/>
      <c r="IH285" s="80"/>
      <c r="II285" s="80"/>
      <c r="IJ285" s="81" t="s">
        <v>221</v>
      </c>
      <c r="IK285" s="81"/>
    </row>
    <row r="286" spans="1:245">
      <c r="A286" s="6">
        <v>284</v>
      </c>
      <c r="B286" s="6">
        <v>1</v>
      </c>
      <c r="C286" s="6">
        <v>1</v>
      </c>
      <c r="D286" s="6" t="s">
        <v>52</v>
      </c>
      <c r="E286" s="6">
        <v>0</v>
      </c>
      <c r="F286" s="6">
        <v>1</v>
      </c>
      <c r="G286" s="6">
        <v>1</v>
      </c>
      <c r="H286" s="6"/>
      <c r="I286" s="6"/>
      <c r="J286" s="6"/>
      <c r="K286" s="6"/>
      <c r="L286" s="8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23">
        <v>0</v>
      </c>
      <c r="AF286" s="23"/>
      <c r="AG286" s="10">
        <v>31.7</v>
      </c>
      <c r="AH286" s="11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8"/>
      <c r="BF286" s="9"/>
      <c r="BG286" s="9"/>
      <c r="BH286" s="9"/>
      <c r="BI286" s="9"/>
      <c r="BJ286" s="9"/>
      <c r="BK286" s="9"/>
      <c r="BL286" s="9"/>
      <c r="BM286" s="9"/>
      <c r="BN286" s="9"/>
      <c r="BO286" s="9">
        <v>1</v>
      </c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8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8"/>
      <c r="CZ286" s="11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8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12"/>
      <c r="ES286" s="92"/>
      <c r="ET286" s="92"/>
      <c r="EU286" s="92"/>
      <c r="EV286" s="92"/>
      <c r="EW286" s="92"/>
      <c r="EX286" s="92"/>
      <c r="EY286" s="92"/>
      <c r="EZ286" s="92"/>
      <c r="FA286" s="92"/>
      <c r="FB286" s="92"/>
      <c r="FC286" s="92"/>
      <c r="FD286" s="92"/>
      <c r="FE286" s="92"/>
      <c r="FF286" s="92"/>
      <c r="FG286" s="92"/>
      <c r="FH286" s="92"/>
      <c r="FI286" s="92"/>
      <c r="FJ286" s="92"/>
      <c r="FK286" s="92"/>
      <c r="FL286" s="92"/>
      <c r="FM286" s="92"/>
      <c r="FN286" s="92"/>
      <c r="FO286" s="92"/>
      <c r="FP286" s="92"/>
      <c r="FQ286" s="92"/>
      <c r="FR286" s="92"/>
      <c r="FS286" s="92"/>
      <c r="FT286" s="92"/>
      <c r="FU286" s="92"/>
      <c r="FV286" s="92"/>
      <c r="FW286" s="92"/>
      <c r="FX286" s="92"/>
      <c r="FY286" s="92"/>
      <c r="FZ286" s="92"/>
      <c r="GA286" s="92"/>
      <c r="GB286" s="92"/>
      <c r="GC286" s="92"/>
      <c r="GD286" s="92"/>
      <c r="GE286" s="92"/>
      <c r="GF286" s="92"/>
      <c r="GG286" s="92"/>
      <c r="GH286" s="92"/>
      <c r="GI286" s="92"/>
      <c r="GJ286" s="92"/>
      <c r="GK286" s="92"/>
      <c r="GL286" s="92"/>
      <c r="GM286" s="92"/>
      <c r="GN286" s="92"/>
      <c r="GO286" s="92"/>
      <c r="GP286" s="92"/>
      <c r="GQ286" s="92"/>
      <c r="GR286" s="92"/>
      <c r="GS286" s="92"/>
      <c r="GT286" s="92"/>
      <c r="GU286" s="92"/>
      <c r="GV286" s="92"/>
      <c r="GW286" s="92"/>
      <c r="GX286" s="92"/>
      <c r="GY286" s="92"/>
      <c r="GZ286" s="92"/>
      <c r="HA286" s="92"/>
      <c r="HB286" s="92"/>
      <c r="HC286" s="92"/>
      <c r="HD286" s="92"/>
      <c r="HE286" s="92"/>
      <c r="HF286" s="92"/>
      <c r="HG286" s="92"/>
      <c r="HH286" s="92"/>
      <c r="HI286" s="92"/>
      <c r="HJ286" s="92"/>
      <c r="HK286" s="92"/>
      <c r="HL286" s="92"/>
      <c r="HM286" s="92"/>
      <c r="HN286" s="92"/>
      <c r="HO286" s="92"/>
      <c r="HP286" s="92"/>
      <c r="HQ286" s="92"/>
      <c r="HR286" s="92"/>
      <c r="HS286" s="92"/>
      <c r="HT286" s="92"/>
      <c r="HU286" s="92"/>
      <c r="HV286" s="92"/>
      <c r="HW286" s="92"/>
      <c r="HX286" s="92"/>
      <c r="HY286" s="92"/>
      <c r="HZ286" s="92"/>
      <c r="IA286" s="92"/>
      <c r="IB286" s="92"/>
      <c r="IC286" s="92"/>
      <c r="ID286" s="92"/>
      <c r="IE286" s="92"/>
      <c r="IF286" s="92"/>
      <c r="IG286" s="92"/>
      <c r="IH286" s="92"/>
      <c r="II286" s="92"/>
      <c r="IJ286" s="92"/>
      <c r="IK286" s="92"/>
    </row>
    <row r="287" spans="1:245">
      <c r="A287" s="24">
        <v>285</v>
      </c>
      <c r="B287" s="24">
        <v>1</v>
      </c>
      <c r="C287" s="24"/>
      <c r="D287" s="24" t="s">
        <v>71</v>
      </c>
      <c r="E287" s="24">
        <v>1</v>
      </c>
      <c r="F287" s="24">
        <v>1</v>
      </c>
      <c r="G287" s="24">
        <v>0</v>
      </c>
      <c r="H287" s="24"/>
      <c r="I287" s="24"/>
      <c r="J287" s="24"/>
      <c r="K287" s="24"/>
      <c r="L287" s="25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7">
        <v>0</v>
      </c>
      <c r="AF287" s="27"/>
      <c r="AG287" s="28">
        <v>102.7</v>
      </c>
      <c r="AH287" s="29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5"/>
      <c r="BF287" s="26"/>
      <c r="BG287" s="26"/>
      <c r="BH287" s="26"/>
      <c r="BI287" s="26"/>
      <c r="BJ287" s="26"/>
      <c r="BK287" s="26">
        <v>1</v>
      </c>
      <c r="BL287" s="26">
        <v>1</v>
      </c>
      <c r="BM287" s="26">
        <v>1</v>
      </c>
      <c r="BN287" s="26">
        <v>1</v>
      </c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5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5"/>
      <c r="CZ287" s="29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5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30"/>
      <c r="ES287" s="92"/>
      <c r="ET287" s="92"/>
      <c r="EU287" s="92"/>
      <c r="EV287" s="92"/>
      <c r="EW287" s="92"/>
      <c r="EX287" s="92"/>
      <c r="EY287" s="92"/>
      <c r="EZ287" s="92"/>
      <c r="FA287" s="92"/>
      <c r="FB287" s="92"/>
      <c r="FC287" s="92"/>
      <c r="FD287" s="92"/>
      <c r="FE287" s="92"/>
      <c r="FF287" s="92"/>
      <c r="FG287" s="92"/>
      <c r="FH287" s="92"/>
      <c r="FI287" s="92"/>
      <c r="FJ287" s="92"/>
      <c r="FK287" s="92"/>
      <c r="FL287" s="92"/>
      <c r="FM287" s="92"/>
      <c r="FN287" s="92"/>
      <c r="FO287" s="92"/>
      <c r="FP287" s="92"/>
      <c r="FQ287" s="92"/>
      <c r="FR287" s="92"/>
      <c r="FS287" s="92"/>
      <c r="FT287" s="92"/>
      <c r="FU287" s="92"/>
      <c r="FV287" s="92"/>
      <c r="FW287" s="92"/>
      <c r="FX287" s="92"/>
      <c r="FY287" s="92"/>
      <c r="FZ287" s="92"/>
      <c r="GA287" s="92"/>
      <c r="GB287" s="92"/>
      <c r="GC287" s="92"/>
      <c r="GD287" s="92"/>
      <c r="GE287" s="92"/>
      <c r="GF287" s="92"/>
      <c r="GG287" s="92"/>
      <c r="GH287" s="92"/>
      <c r="GI287" s="92"/>
      <c r="GJ287" s="92"/>
      <c r="GK287" s="92"/>
      <c r="GL287" s="92"/>
      <c r="GM287" s="92"/>
      <c r="GN287" s="92"/>
      <c r="GO287" s="92"/>
      <c r="GP287" s="92"/>
      <c r="GQ287" s="92"/>
      <c r="GR287" s="92"/>
      <c r="GS287" s="92"/>
      <c r="GT287" s="92"/>
      <c r="GU287" s="92"/>
      <c r="GV287" s="92"/>
      <c r="GW287" s="92"/>
      <c r="GX287" s="92"/>
      <c r="GY287" s="92"/>
      <c r="GZ287" s="92"/>
      <c r="HA287" s="92"/>
      <c r="HB287" s="92"/>
      <c r="HC287" s="92"/>
      <c r="HD287" s="92"/>
      <c r="HE287" s="92"/>
      <c r="HF287" s="92"/>
      <c r="HG287" s="92"/>
      <c r="HH287" s="92"/>
      <c r="HI287" s="92"/>
      <c r="HJ287" s="92"/>
      <c r="HK287" s="92"/>
      <c r="HL287" s="92"/>
      <c r="HM287" s="92"/>
      <c r="HN287" s="92"/>
      <c r="HO287" s="92"/>
      <c r="HP287" s="92"/>
      <c r="HQ287" s="92"/>
      <c r="HR287" s="92"/>
      <c r="HS287" s="92"/>
      <c r="HT287" s="92"/>
      <c r="HU287" s="92"/>
      <c r="HV287" s="92"/>
      <c r="HW287" s="92"/>
      <c r="HX287" s="92"/>
      <c r="HY287" s="92"/>
      <c r="HZ287" s="92"/>
      <c r="IA287" s="92"/>
      <c r="IB287" s="92"/>
      <c r="IC287" s="92"/>
      <c r="ID287" s="92"/>
      <c r="IE287" s="92"/>
      <c r="IF287" s="92"/>
      <c r="IG287" s="92"/>
      <c r="IH287" s="92"/>
      <c r="II287" s="92"/>
      <c r="IJ287" s="92"/>
      <c r="IK287" s="92"/>
    </row>
    <row r="288" spans="1:245">
      <c r="A288" s="6">
        <v>286</v>
      </c>
      <c r="B288" s="6">
        <v>2</v>
      </c>
      <c r="C288" s="6"/>
      <c r="D288" s="6" t="s">
        <v>52</v>
      </c>
      <c r="E288" s="6">
        <v>0</v>
      </c>
      <c r="F288" s="6">
        <v>1</v>
      </c>
      <c r="G288" s="6">
        <v>1</v>
      </c>
      <c r="H288" s="6"/>
      <c r="I288" s="6"/>
      <c r="J288" s="6"/>
      <c r="K288" s="6"/>
      <c r="L288" s="8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23">
        <v>0</v>
      </c>
      <c r="AF288" s="23"/>
      <c r="AG288" s="10">
        <v>39.299999999999997</v>
      </c>
      <c r="AH288" s="11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8"/>
      <c r="BF288" s="9"/>
      <c r="BG288" s="9"/>
      <c r="BH288" s="9">
        <v>1</v>
      </c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>
        <v>1</v>
      </c>
      <c r="BW288" s="9"/>
      <c r="BX288" s="9"/>
      <c r="BY288" s="9"/>
      <c r="BZ288" s="9"/>
      <c r="CA288" s="9"/>
      <c r="CB288" s="8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8"/>
      <c r="CZ288" s="11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8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12"/>
      <c r="ES288" s="92"/>
      <c r="ET288" s="92"/>
      <c r="EU288" s="92"/>
      <c r="EV288" s="92"/>
      <c r="EW288" s="92"/>
      <c r="EX288" s="92"/>
      <c r="EY288" s="92"/>
      <c r="EZ288" s="92"/>
      <c r="FA288" s="92"/>
      <c r="FB288" s="92"/>
      <c r="FC288" s="92"/>
      <c r="FD288" s="92"/>
      <c r="FE288" s="92"/>
      <c r="FF288" s="92"/>
      <c r="FG288" s="92"/>
      <c r="FH288" s="92"/>
      <c r="FI288" s="92"/>
      <c r="FJ288" s="92"/>
      <c r="FK288" s="92"/>
      <c r="FL288" s="92"/>
      <c r="FM288" s="92"/>
      <c r="FN288" s="92"/>
      <c r="FO288" s="92"/>
      <c r="FP288" s="92"/>
      <c r="FQ288" s="92"/>
      <c r="FR288" s="92"/>
      <c r="FS288" s="92"/>
      <c r="FT288" s="92"/>
      <c r="FU288" s="92"/>
      <c r="FV288" s="92"/>
      <c r="FW288" s="92"/>
      <c r="FX288" s="92"/>
      <c r="FY288" s="92"/>
      <c r="FZ288" s="92"/>
      <c r="GA288" s="92"/>
      <c r="GB288" s="92"/>
      <c r="GC288" s="92"/>
      <c r="GD288" s="92"/>
      <c r="GE288" s="92"/>
      <c r="GF288" s="92"/>
      <c r="GG288" s="92"/>
      <c r="GH288" s="92"/>
      <c r="GI288" s="92"/>
      <c r="GJ288" s="92"/>
      <c r="GK288" s="92"/>
      <c r="GL288" s="92"/>
      <c r="GM288" s="92"/>
      <c r="GN288" s="92"/>
      <c r="GO288" s="92"/>
      <c r="GP288" s="92"/>
      <c r="GQ288" s="92"/>
      <c r="GR288" s="92"/>
      <c r="GS288" s="92"/>
      <c r="GT288" s="92"/>
      <c r="GU288" s="92"/>
      <c r="GV288" s="92"/>
      <c r="GW288" s="92"/>
      <c r="GX288" s="92"/>
      <c r="GY288" s="92"/>
      <c r="GZ288" s="92"/>
      <c r="HA288" s="92"/>
      <c r="HB288" s="92"/>
      <c r="HC288" s="92"/>
      <c r="HD288" s="92"/>
      <c r="HE288" s="92"/>
      <c r="HF288" s="92"/>
      <c r="HG288" s="92"/>
      <c r="HH288" s="92"/>
      <c r="HI288" s="92"/>
      <c r="HJ288" s="92"/>
      <c r="HK288" s="92"/>
      <c r="HL288" s="92"/>
      <c r="HM288" s="92"/>
      <c r="HN288" s="92"/>
      <c r="HO288" s="92"/>
      <c r="HP288" s="92"/>
      <c r="HQ288" s="92"/>
      <c r="HR288" s="92"/>
      <c r="HS288" s="92"/>
      <c r="HT288" s="92"/>
      <c r="HU288" s="92"/>
      <c r="HV288" s="92"/>
      <c r="HW288" s="92"/>
      <c r="HX288" s="92"/>
      <c r="HY288" s="92"/>
      <c r="HZ288" s="92"/>
      <c r="IA288" s="92"/>
      <c r="IB288" s="92"/>
      <c r="IC288" s="92"/>
      <c r="ID288" s="92"/>
      <c r="IE288" s="92"/>
      <c r="IF288" s="92"/>
      <c r="IG288" s="92"/>
      <c r="IH288" s="92"/>
      <c r="II288" s="92"/>
      <c r="IJ288" s="92"/>
      <c r="IK288" s="92"/>
    </row>
    <row r="289" spans="1:245">
      <c r="A289" s="4">
        <v>287</v>
      </c>
      <c r="B289" s="4">
        <v>2</v>
      </c>
      <c r="C289" s="4"/>
      <c r="D289" s="4" t="s">
        <v>54</v>
      </c>
      <c r="E289" s="4">
        <v>1</v>
      </c>
      <c r="F289" s="4">
        <v>0</v>
      </c>
      <c r="G289" s="4">
        <v>1</v>
      </c>
      <c r="H289" s="4">
        <v>0</v>
      </c>
      <c r="I289" s="4"/>
      <c r="J289" s="4"/>
      <c r="K289" s="4"/>
      <c r="L289" s="1">
        <v>13</v>
      </c>
      <c r="M289">
        <v>14</v>
      </c>
      <c r="AE289" s="22">
        <v>2</v>
      </c>
      <c r="AF289" s="22">
        <v>14</v>
      </c>
      <c r="AG289" s="5">
        <v>86.8</v>
      </c>
      <c r="AH289" s="2"/>
      <c r="AT289">
        <v>16.02</v>
      </c>
      <c r="AU289">
        <v>17.54</v>
      </c>
      <c r="BE289" s="1"/>
      <c r="BG289">
        <v>1</v>
      </c>
      <c r="BN289">
        <v>1</v>
      </c>
      <c r="BV289">
        <v>1</v>
      </c>
      <c r="CB289" s="1"/>
      <c r="CY289" s="1"/>
      <c r="CZ289" s="2"/>
      <c r="DV289" s="1"/>
      <c r="ER289" s="3"/>
      <c r="ES289" s="73">
        <v>287</v>
      </c>
      <c r="ET289" s="85" t="s">
        <v>188</v>
      </c>
      <c r="EU289" s="75" t="s">
        <v>211</v>
      </c>
      <c r="EV289" s="76" t="s">
        <v>222</v>
      </c>
      <c r="EW289" s="77" t="s">
        <v>216</v>
      </c>
      <c r="EX289" s="74" t="s">
        <v>192</v>
      </c>
      <c r="EY289" s="78" t="s">
        <v>207</v>
      </c>
      <c r="EZ289" s="78">
        <v>2</v>
      </c>
      <c r="FA289" s="82">
        <v>1</v>
      </c>
      <c r="FB289" s="82"/>
      <c r="FC289" s="82"/>
      <c r="FD289" s="82"/>
      <c r="FE289" s="82"/>
      <c r="FF289" s="82"/>
      <c r="FG289" s="82"/>
      <c r="FH289" s="82"/>
      <c r="FI289" s="82"/>
      <c r="FJ289" s="82"/>
      <c r="FK289" s="77" t="s">
        <v>194</v>
      </c>
      <c r="FL289" s="77"/>
      <c r="FM289" s="79" t="s">
        <v>199</v>
      </c>
      <c r="FN289" s="79"/>
      <c r="FO289" s="79"/>
      <c r="FP289" s="78"/>
      <c r="FQ289" s="78"/>
      <c r="FR289" s="78"/>
      <c r="FS289" s="78"/>
      <c r="FT289" s="78"/>
      <c r="FU289" s="78"/>
      <c r="FV289" s="78"/>
      <c r="FW289" s="78"/>
      <c r="FX289" s="78"/>
      <c r="FY289" s="78"/>
      <c r="FZ289" s="78"/>
      <c r="GA289" s="78"/>
      <c r="GB289" s="78"/>
      <c r="GC289" s="78">
        <v>1</v>
      </c>
      <c r="GD289" s="78">
        <v>1</v>
      </c>
      <c r="GE289" s="78">
        <v>1</v>
      </c>
      <c r="GF289" s="78"/>
      <c r="GG289" s="78"/>
      <c r="GH289" s="78"/>
      <c r="GI289" s="78"/>
      <c r="GJ289" s="78"/>
      <c r="GK289" s="78"/>
      <c r="GL289" s="78"/>
      <c r="GM289" s="83"/>
      <c r="GN289" s="83"/>
      <c r="GO289" s="83"/>
      <c r="GP289" s="83"/>
      <c r="GQ289" s="83"/>
      <c r="GR289" s="83"/>
      <c r="GS289" s="83"/>
      <c r="GT289" s="83"/>
      <c r="GU289" s="83"/>
      <c r="GV289" s="83"/>
      <c r="GW289" s="83"/>
      <c r="GX289" s="83"/>
      <c r="GY289" s="83"/>
      <c r="GZ289" s="83"/>
      <c r="HA289" s="83">
        <v>1</v>
      </c>
      <c r="HB289" s="83"/>
      <c r="HC289" s="83"/>
      <c r="HD289" s="83"/>
      <c r="HE289" s="83"/>
      <c r="HF289" s="83"/>
      <c r="HG289" s="83"/>
      <c r="HH289" s="83"/>
      <c r="HI289" s="83"/>
      <c r="HJ289" s="76" t="s">
        <v>196</v>
      </c>
      <c r="HK289" s="76" t="s">
        <v>194</v>
      </c>
      <c r="HL289" s="76" t="s">
        <v>196</v>
      </c>
      <c r="HM289" s="76"/>
      <c r="HN289" s="76"/>
      <c r="HO289" s="76"/>
      <c r="HP289" s="75" t="s">
        <v>194</v>
      </c>
      <c r="HQ289" s="75" t="s">
        <v>215</v>
      </c>
      <c r="HR289" s="75"/>
      <c r="HS289" s="75"/>
      <c r="HT289" s="80">
        <v>8</v>
      </c>
      <c r="HU289" s="80">
        <v>1</v>
      </c>
      <c r="HV289" s="80"/>
      <c r="HW289" s="80">
        <v>1</v>
      </c>
      <c r="HX289" s="80"/>
      <c r="HY289" s="80"/>
      <c r="HZ289" s="80"/>
      <c r="IA289" s="80"/>
      <c r="IB289" s="80"/>
      <c r="IC289" s="80"/>
      <c r="ID289" s="80">
        <v>1</v>
      </c>
      <c r="IE289" s="80">
        <v>1</v>
      </c>
      <c r="IF289" s="80">
        <v>1</v>
      </c>
      <c r="IG289" s="80">
        <v>1</v>
      </c>
      <c r="IH289" s="80"/>
      <c r="II289" s="80"/>
      <c r="IJ289" s="81" t="s">
        <v>201</v>
      </c>
      <c r="IK289" s="81" t="s">
        <v>199</v>
      </c>
    </row>
    <row r="290" spans="1:245">
      <c r="A290" s="6">
        <v>288</v>
      </c>
      <c r="B290" s="6">
        <v>1</v>
      </c>
      <c r="C290" s="6"/>
      <c r="D290" s="6" t="s">
        <v>54</v>
      </c>
      <c r="E290" s="6">
        <v>0</v>
      </c>
      <c r="F290" s="6">
        <v>1</v>
      </c>
      <c r="G290" s="6">
        <v>1</v>
      </c>
      <c r="H290" s="6"/>
      <c r="I290" s="6"/>
      <c r="J290" s="6"/>
      <c r="K290" s="6"/>
      <c r="L290" s="8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23">
        <v>0</v>
      </c>
      <c r="AF290" s="23"/>
      <c r="AG290" s="10">
        <v>46.7</v>
      </c>
      <c r="AH290" s="11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8"/>
      <c r="BF290" s="9"/>
      <c r="BG290" s="9"/>
      <c r="BH290" s="9">
        <v>1</v>
      </c>
      <c r="BI290" s="9"/>
      <c r="BJ290" s="9"/>
      <c r="BK290" s="9"/>
      <c r="BL290" s="9"/>
      <c r="BM290" s="9"/>
      <c r="BN290" s="9">
        <v>1</v>
      </c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8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8"/>
      <c r="CZ290" s="11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8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12"/>
      <c r="ES290" s="92"/>
      <c r="ET290" s="92"/>
      <c r="EU290" s="92"/>
      <c r="EV290" s="92"/>
      <c r="EW290" s="92"/>
      <c r="EX290" s="92"/>
      <c r="EY290" s="92"/>
      <c r="EZ290" s="92"/>
      <c r="FA290" s="92"/>
      <c r="FB290" s="92"/>
      <c r="FC290" s="92"/>
      <c r="FD290" s="92"/>
      <c r="FE290" s="92"/>
      <c r="FF290" s="92"/>
      <c r="FG290" s="92"/>
      <c r="FH290" s="92"/>
      <c r="FI290" s="92"/>
      <c r="FJ290" s="92"/>
      <c r="FK290" s="92"/>
      <c r="FL290" s="92"/>
      <c r="FM290" s="92"/>
      <c r="FN290" s="92"/>
      <c r="FO290" s="92"/>
      <c r="FP290" s="92"/>
      <c r="FQ290" s="92"/>
      <c r="FR290" s="92"/>
      <c r="FS290" s="92"/>
      <c r="FT290" s="92"/>
      <c r="FU290" s="92"/>
      <c r="FV290" s="92"/>
      <c r="FW290" s="92"/>
      <c r="FX290" s="92"/>
      <c r="FY290" s="92"/>
      <c r="FZ290" s="92"/>
      <c r="GA290" s="92"/>
      <c r="GB290" s="92"/>
      <c r="GC290" s="92"/>
      <c r="GD290" s="92"/>
      <c r="GE290" s="92"/>
      <c r="GF290" s="92"/>
      <c r="GG290" s="92"/>
      <c r="GH290" s="92"/>
      <c r="GI290" s="92"/>
      <c r="GJ290" s="92"/>
      <c r="GK290" s="92"/>
      <c r="GL290" s="92"/>
      <c r="GM290" s="92"/>
      <c r="GN290" s="92"/>
      <c r="GO290" s="92"/>
      <c r="GP290" s="92"/>
      <c r="GQ290" s="92"/>
      <c r="GR290" s="92"/>
      <c r="GS290" s="92"/>
      <c r="GT290" s="92"/>
      <c r="GU290" s="92"/>
      <c r="GV290" s="92"/>
      <c r="GW290" s="92"/>
      <c r="GX290" s="92"/>
      <c r="GY290" s="92"/>
      <c r="GZ290" s="92"/>
      <c r="HA290" s="92"/>
      <c r="HB290" s="92"/>
      <c r="HC290" s="92"/>
      <c r="HD290" s="92"/>
      <c r="HE290" s="92"/>
      <c r="HF290" s="92"/>
      <c r="HG290" s="92"/>
      <c r="HH290" s="92"/>
      <c r="HI290" s="92"/>
      <c r="HJ290" s="92"/>
      <c r="HK290" s="92"/>
      <c r="HL290" s="92"/>
      <c r="HM290" s="92"/>
      <c r="HN290" s="92"/>
      <c r="HO290" s="92"/>
      <c r="HP290" s="92"/>
      <c r="HQ290" s="92"/>
      <c r="HR290" s="92"/>
      <c r="HS290" s="92"/>
      <c r="HT290" s="92"/>
      <c r="HU290" s="92"/>
      <c r="HV290" s="92"/>
      <c r="HW290" s="92"/>
      <c r="HX290" s="92"/>
      <c r="HY290" s="92"/>
      <c r="HZ290" s="92"/>
      <c r="IA290" s="92"/>
      <c r="IB290" s="92"/>
      <c r="IC290" s="92"/>
      <c r="ID290" s="92"/>
      <c r="IE290" s="92"/>
      <c r="IF290" s="92"/>
      <c r="IG290" s="92"/>
      <c r="IH290" s="92"/>
      <c r="II290" s="92"/>
      <c r="IJ290" s="92"/>
      <c r="IK290" s="92"/>
    </row>
    <row r="291" spans="1:245">
      <c r="A291" s="54">
        <v>289</v>
      </c>
      <c r="B291" s="54">
        <v>1</v>
      </c>
      <c r="C291" s="54"/>
      <c r="D291" s="54" t="s">
        <v>52</v>
      </c>
      <c r="E291" s="54">
        <v>1</v>
      </c>
      <c r="F291" s="54">
        <v>0</v>
      </c>
      <c r="G291" s="54">
        <v>1</v>
      </c>
      <c r="H291" s="54"/>
      <c r="I291" s="54" t="s">
        <v>56</v>
      </c>
      <c r="J291" s="54"/>
      <c r="K291" s="54"/>
      <c r="L291" s="55">
        <v>5</v>
      </c>
      <c r="M291" s="56">
        <v>1</v>
      </c>
      <c r="N291" s="56">
        <v>2</v>
      </c>
      <c r="O291" s="56">
        <v>4</v>
      </c>
      <c r="P291" s="56">
        <v>8</v>
      </c>
      <c r="Q291" s="56">
        <v>9</v>
      </c>
      <c r="R291" s="56">
        <v>13</v>
      </c>
      <c r="S291" s="56">
        <v>15</v>
      </c>
      <c r="T291" s="56">
        <v>16</v>
      </c>
      <c r="U291" s="56">
        <v>21</v>
      </c>
      <c r="V291" s="56"/>
      <c r="W291" s="56"/>
      <c r="X291" s="56"/>
      <c r="Y291" s="56"/>
      <c r="Z291" s="56"/>
      <c r="AA291" s="56"/>
      <c r="AB291" s="56"/>
      <c r="AC291" s="56"/>
      <c r="AD291" s="56"/>
      <c r="AE291" s="57">
        <v>10</v>
      </c>
      <c r="AF291" s="57">
        <v>21</v>
      </c>
      <c r="AG291" s="58">
        <v>1143.2</v>
      </c>
      <c r="AH291" s="59">
        <v>185.15</v>
      </c>
      <c r="AI291" s="56">
        <v>148.05000000000001</v>
      </c>
      <c r="AJ291" s="56"/>
      <c r="AK291" s="56">
        <v>12.06</v>
      </c>
      <c r="AL291" s="56">
        <v>186.14</v>
      </c>
      <c r="AM291" s="56"/>
      <c r="AN291" s="56"/>
      <c r="AO291" s="56">
        <v>170.22</v>
      </c>
      <c r="AP291" s="56">
        <v>213.82</v>
      </c>
      <c r="AQ291" s="56"/>
      <c r="AR291" s="56"/>
      <c r="AS291" s="56"/>
      <c r="AT291" s="56">
        <v>6.76</v>
      </c>
      <c r="AU291" s="56"/>
      <c r="AV291" s="56">
        <v>117.13</v>
      </c>
      <c r="AW291" s="56">
        <v>5.99</v>
      </c>
      <c r="AX291" s="56"/>
      <c r="AY291" s="56"/>
      <c r="AZ291" s="56"/>
      <c r="BA291" s="56"/>
      <c r="BB291" s="56">
        <v>9.0500000000000007</v>
      </c>
      <c r="BC291" s="56"/>
      <c r="BD291" s="56"/>
      <c r="BE291" s="55"/>
      <c r="BF291" s="56"/>
      <c r="BG291" s="56">
        <v>1</v>
      </c>
      <c r="BH291" s="56">
        <v>1</v>
      </c>
      <c r="BI291" s="56"/>
      <c r="BJ291" s="56"/>
      <c r="BK291" s="56"/>
      <c r="BL291" s="56"/>
      <c r="BM291" s="56"/>
      <c r="BN291" s="56"/>
      <c r="BO291" s="56"/>
      <c r="BP291" s="56"/>
      <c r="BQ291" s="56"/>
      <c r="BR291" s="56">
        <v>1</v>
      </c>
      <c r="BS291" s="56"/>
      <c r="BT291" s="56"/>
      <c r="BU291" s="56"/>
      <c r="BV291" s="56"/>
      <c r="BW291" s="56">
        <v>1</v>
      </c>
      <c r="BX291" s="56"/>
      <c r="BY291" s="56"/>
      <c r="BZ291" s="56">
        <v>1</v>
      </c>
      <c r="CA291" s="56"/>
      <c r="CB291" s="55"/>
      <c r="CC291" s="56">
        <v>1</v>
      </c>
      <c r="CD291" s="56"/>
      <c r="CE291" s="56"/>
      <c r="CF291" s="56">
        <v>1</v>
      </c>
      <c r="CG291" s="56"/>
      <c r="CH291" s="56"/>
      <c r="CI291" s="56"/>
      <c r="CJ291" s="56">
        <v>1</v>
      </c>
      <c r="CK291" s="56"/>
      <c r="CL291" s="56"/>
      <c r="CM291" s="56"/>
      <c r="CN291" s="56"/>
      <c r="CO291" s="56"/>
      <c r="CP291" s="56"/>
      <c r="CQ291" s="56"/>
      <c r="CR291" s="56"/>
      <c r="CS291" s="56"/>
      <c r="CT291" s="56"/>
      <c r="CU291" s="56"/>
      <c r="CV291" s="56"/>
      <c r="CW291" s="56"/>
      <c r="CX291" s="56"/>
      <c r="CY291" s="55"/>
      <c r="CZ291" s="59"/>
      <c r="DA291" s="56"/>
      <c r="DB291" s="56"/>
      <c r="DC291" s="56"/>
      <c r="DD291" s="56"/>
      <c r="DE291" s="56"/>
      <c r="DF291" s="56"/>
      <c r="DG291" s="56"/>
      <c r="DH291" s="56"/>
      <c r="DI291" s="56"/>
      <c r="DJ291" s="56"/>
      <c r="DK291" s="56"/>
      <c r="DL291" s="56"/>
      <c r="DM291" s="56"/>
      <c r="DN291" s="56"/>
      <c r="DO291" s="56"/>
      <c r="DP291" s="56"/>
      <c r="DQ291" s="56"/>
      <c r="DR291" s="56"/>
      <c r="DS291" s="56"/>
      <c r="DT291" s="56"/>
      <c r="DU291" s="56"/>
      <c r="DV291" s="55"/>
      <c r="DW291" s="56"/>
      <c r="DX291" s="56"/>
      <c r="DY291" s="56"/>
      <c r="DZ291" s="56"/>
      <c r="EA291" s="56"/>
      <c r="EB291" s="56"/>
      <c r="EC291" s="56"/>
      <c r="ED291" s="56"/>
      <c r="EE291" s="56"/>
      <c r="EF291" s="56"/>
      <c r="EG291" s="56"/>
      <c r="EH291" s="56"/>
      <c r="EI291" s="56"/>
      <c r="EJ291" s="56"/>
      <c r="EK291" s="56"/>
      <c r="EL291" s="56"/>
      <c r="EM291" s="56"/>
      <c r="EN291" s="56"/>
      <c r="EO291" s="56"/>
      <c r="EP291" s="56"/>
      <c r="EQ291" s="56"/>
      <c r="ER291" s="60"/>
      <c r="ES291" s="92"/>
      <c r="ET291" s="92"/>
      <c r="EU291" s="92"/>
      <c r="EV291" s="92"/>
      <c r="EW291" s="92"/>
      <c r="EX291" s="92"/>
      <c r="EY291" s="92"/>
      <c r="EZ291" s="92"/>
      <c r="FA291" s="92"/>
      <c r="FB291" s="92"/>
      <c r="FC291" s="92"/>
      <c r="FD291" s="92"/>
      <c r="FE291" s="92"/>
      <c r="FF291" s="92"/>
      <c r="FG291" s="92"/>
      <c r="FH291" s="92"/>
      <c r="FI291" s="92"/>
      <c r="FJ291" s="92"/>
      <c r="FK291" s="92"/>
      <c r="FL291" s="92"/>
      <c r="FM291" s="92"/>
      <c r="FN291" s="92"/>
      <c r="FO291" s="92"/>
      <c r="FP291" s="92"/>
      <c r="FQ291" s="92"/>
      <c r="FR291" s="92"/>
      <c r="FS291" s="92"/>
      <c r="FT291" s="92"/>
      <c r="FU291" s="92"/>
      <c r="FV291" s="92"/>
      <c r="FW291" s="92"/>
      <c r="FX291" s="92"/>
      <c r="FY291" s="92"/>
      <c r="FZ291" s="92"/>
      <c r="GA291" s="92"/>
      <c r="GB291" s="92"/>
      <c r="GC291" s="92"/>
      <c r="GD291" s="92"/>
      <c r="GE291" s="92"/>
      <c r="GF291" s="92"/>
      <c r="GG291" s="92"/>
      <c r="GH291" s="92"/>
      <c r="GI291" s="92"/>
      <c r="GJ291" s="92"/>
      <c r="GK291" s="92"/>
      <c r="GL291" s="92"/>
      <c r="GM291" s="92"/>
      <c r="GN291" s="92"/>
      <c r="GO291" s="92"/>
      <c r="GP291" s="92"/>
      <c r="GQ291" s="92"/>
      <c r="GR291" s="92"/>
      <c r="GS291" s="92"/>
      <c r="GT291" s="92"/>
      <c r="GU291" s="92"/>
      <c r="GV291" s="92"/>
      <c r="GW291" s="92"/>
      <c r="GX291" s="92"/>
      <c r="GY291" s="92"/>
      <c r="GZ291" s="92"/>
      <c r="HA291" s="92"/>
      <c r="HB291" s="92"/>
      <c r="HC291" s="92"/>
      <c r="HD291" s="92"/>
      <c r="HE291" s="92"/>
      <c r="HF291" s="92"/>
      <c r="HG291" s="92"/>
      <c r="HH291" s="92"/>
      <c r="HI291" s="92"/>
      <c r="HJ291" s="92"/>
      <c r="HK291" s="92"/>
      <c r="HL291" s="92"/>
      <c r="HM291" s="92"/>
      <c r="HN291" s="92"/>
      <c r="HO291" s="92"/>
      <c r="HP291" s="92"/>
      <c r="HQ291" s="92"/>
      <c r="HR291" s="92"/>
      <c r="HS291" s="92"/>
      <c r="HT291" s="92"/>
      <c r="HU291" s="92"/>
      <c r="HV291" s="92"/>
      <c r="HW291" s="92"/>
      <c r="HX291" s="92"/>
      <c r="HY291" s="92"/>
      <c r="HZ291" s="92"/>
      <c r="IA291" s="92"/>
      <c r="IB291" s="92"/>
      <c r="IC291" s="92"/>
      <c r="ID291" s="92"/>
      <c r="IE291" s="92"/>
      <c r="IF291" s="92"/>
      <c r="IG291" s="92"/>
      <c r="IH291" s="92"/>
      <c r="II291" s="92"/>
      <c r="IJ291" s="92"/>
      <c r="IK291" s="92"/>
    </row>
    <row r="292" spans="1:245">
      <c r="A292" s="6">
        <v>290</v>
      </c>
      <c r="B292" s="6">
        <v>1</v>
      </c>
      <c r="C292" s="6"/>
      <c r="D292" s="6" t="s">
        <v>52</v>
      </c>
      <c r="E292" s="6">
        <v>0</v>
      </c>
      <c r="F292" s="6">
        <v>1</v>
      </c>
      <c r="G292" s="6">
        <v>1</v>
      </c>
      <c r="H292" s="6"/>
      <c r="I292" s="6"/>
      <c r="J292" s="6"/>
      <c r="K292" s="6"/>
      <c r="L292" s="8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23">
        <v>0</v>
      </c>
      <c r="AF292" s="23"/>
      <c r="AG292" s="10">
        <v>22.9</v>
      </c>
      <c r="AH292" s="11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8"/>
      <c r="BF292" s="9">
        <v>1</v>
      </c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>
        <v>1</v>
      </c>
      <c r="BR292" s="9"/>
      <c r="BS292" s="9">
        <v>1</v>
      </c>
      <c r="BT292" s="9"/>
      <c r="BU292" s="9"/>
      <c r="BV292" s="9"/>
      <c r="BW292" s="9">
        <v>1</v>
      </c>
      <c r="BX292" s="9"/>
      <c r="BY292" s="9"/>
      <c r="BZ292" s="9"/>
      <c r="CA292" s="9"/>
      <c r="CB292" s="8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8"/>
      <c r="CZ292" s="11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8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12"/>
      <c r="ES292" s="92"/>
      <c r="ET292" s="92"/>
      <c r="EU292" s="92"/>
      <c r="EV292" s="92"/>
      <c r="EW292" s="92"/>
      <c r="EX292" s="92"/>
      <c r="EY292" s="92"/>
      <c r="EZ292" s="92"/>
      <c r="FA292" s="92"/>
      <c r="FB292" s="92"/>
      <c r="FC292" s="92"/>
      <c r="FD292" s="92"/>
      <c r="FE292" s="92"/>
      <c r="FF292" s="92"/>
      <c r="FG292" s="92"/>
      <c r="FH292" s="92"/>
      <c r="FI292" s="92"/>
      <c r="FJ292" s="92"/>
      <c r="FK292" s="92"/>
      <c r="FL292" s="92"/>
      <c r="FM292" s="92"/>
      <c r="FN292" s="92"/>
      <c r="FO292" s="92"/>
      <c r="FP292" s="92"/>
      <c r="FQ292" s="92"/>
      <c r="FR292" s="92"/>
      <c r="FS292" s="92"/>
      <c r="FT292" s="92"/>
      <c r="FU292" s="92"/>
      <c r="FV292" s="92"/>
      <c r="FW292" s="92"/>
      <c r="FX292" s="92"/>
      <c r="FY292" s="92"/>
      <c r="FZ292" s="92"/>
      <c r="GA292" s="92"/>
      <c r="GB292" s="92"/>
      <c r="GC292" s="92"/>
      <c r="GD292" s="92"/>
      <c r="GE292" s="92"/>
      <c r="GF292" s="92"/>
      <c r="GG292" s="92"/>
      <c r="GH292" s="92"/>
      <c r="GI292" s="92"/>
      <c r="GJ292" s="92"/>
      <c r="GK292" s="92"/>
      <c r="GL292" s="92"/>
      <c r="GM292" s="92"/>
      <c r="GN292" s="92"/>
      <c r="GO292" s="92"/>
      <c r="GP292" s="92"/>
      <c r="GQ292" s="92"/>
      <c r="GR292" s="92"/>
      <c r="GS292" s="92"/>
      <c r="GT292" s="92"/>
      <c r="GU292" s="92"/>
      <c r="GV292" s="92"/>
      <c r="GW292" s="92"/>
      <c r="GX292" s="92"/>
      <c r="GY292" s="92"/>
      <c r="GZ292" s="92"/>
      <c r="HA292" s="92"/>
      <c r="HB292" s="92"/>
      <c r="HC292" s="92"/>
      <c r="HD292" s="92"/>
      <c r="HE292" s="92"/>
      <c r="HF292" s="92"/>
      <c r="HG292" s="92"/>
      <c r="HH292" s="92"/>
      <c r="HI292" s="92"/>
      <c r="HJ292" s="92"/>
      <c r="HK292" s="92"/>
      <c r="HL292" s="92"/>
      <c r="HM292" s="92"/>
      <c r="HN292" s="92"/>
      <c r="HO292" s="92"/>
      <c r="HP292" s="92"/>
      <c r="HQ292" s="92"/>
      <c r="HR292" s="92"/>
      <c r="HS292" s="92"/>
      <c r="HT292" s="92"/>
      <c r="HU292" s="92"/>
      <c r="HV292" s="92"/>
      <c r="HW292" s="92"/>
      <c r="HX292" s="92"/>
      <c r="HY292" s="92"/>
      <c r="HZ292" s="92"/>
      <c r="IA292" s="92"/>
      <c r="IB292" s="92"/>
      <c r="IC292" s="92"/>
      <c r="ID292" s="92"/>
      <c r="IE292" s="92"/>
      <c r="IF292" s="92"/>
      <c r="IG292" s="92"/>
      <c r="IH292" s="92"/>
      <c r="II292" s="92"/>
      <c r="IJ292" s="92"/>
      <c r="IK292" s="92"/>
    </row>
    <row r="293" spans="1:245">
      <c r="A293" s="24">
        <v>291</v>
      </c>
      <c r="B293" s="24">
        <v>1</v>
      </c>
      <c r="C293" s="24"/>
      <c r="D293" s="24" t="s">
        <v>54</v>
      </c>
      <c r="E293" s="24">
        <v>1</v>
      </c>
      <c r="F293" s="24">
        <v>1</v>
      </c>
      <c r="G293" s="24">
        <v>0</v>
      </c>
      <c r="H293" s="24"/>
      <c r="I293" s="24"/>
      <c r="J293" s="24"/>
      <c r="K293" s="24"/>
      <c r="L293" s="25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7">
        <v>0</v>
      </c>
      <c r="AF293" s="27"/>
      <c r="AG293" s="28">
        <v>7.3</v>
      </c>
      <c r="AH293" s="29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5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5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5"/>
      <c r="CZ293" s="29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5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30"/>
      <c r="ES293" s="92"/>
      <c r="ET293" s="92"/>
      <c r="EU293" s="92"/>
      <c r="EV293" s="92"/>
      <c r="EW293" s="92"/>
      <c r="EX293" s="92"/>
      <c r="EY293" s="92"/>
      <c r="EZ293" s="92"/>
      <c r="FA293" s="92"/>
      <c r="FB293" s="92"/>
      <c r="FC293" s="92"/>
      <c r="FD293" s="92"/>
      <c r="FE293" s="92"/>
      <c r="FF293" s="92"/>
      <c r="FG293" s="92"/>
      <c r="FH293" s="92"/>
      <c r="FI293" s="92"/>
      <c r="FJ293" s="92"/>
      <c r="FK293" s="92"/>
      <c r="FL293" s="92"/>
      <c r="FM293" s="92"/>
      <c r="FN293" s="92"/>
      <c r="FO293" s="92"/>
      <c r="FP293" s="92"/>
      <c r="FQ293" s="92"/>
      <c r="FR293" s="92"/>
      <c r="FS293" s="92"/>
      <c r="FT293" s="92"/>
      <c r="FU293" s="92"/>
      <c r="FV293" s="92"/>
      <c r="FW293" s="92"/>
      <c r="FX293" s="92"/>
      <c r="FY293" s="92"/>
      <c r="FZ293" s="92"/>
      <c r="GA293" s="92"/>
      <c r="GB293" s="92"/>
      <c r="GC293" s="92"/>
      <c r="GD293" s="92"/>
      <c r="GE293" s="92"/>
      <c r="GF293" s="92"/>
      <c r="GG293" s="92"/>
      <c r="GH293" s="92"/>
      <c r="GI293" s="92"/>
      <c r="GJ293" s="92"/>
      <c r="GK293" s="92"/>
      <c r="GL293" s="92"/>
      <c r="GM293" s="92"/>
      <c r="GN293" s="92"/>
      <c r="GO293" s="92"/>
      <c r="GP293" s="92"/>
      <c r="GQ293" s="92"/>
      <c r="GR293" s="92"/>
      <c r="GS293" s="92"/>
      <c r="GT293" s="92"/>
      <c r="GU293" s="92"/>
      <c r="GV293" s="92"/>
      <c r="GW293" s="92"/>
      <c r="GX293" s="92"/>
      <c r="GY293" s="92"/>
      <c r="GZ293" s="92"/>
      <c r="HA293" s="92"/>
      <c r="HB293" s="92"/>
      <c r="HC293" s="92"/>
      <c r="HD293" s="92"/>
      <c r="HE293" s="92"/>
      <c r="HF293" s="92"/>
      <c r="HG293" s="92"/>
      <c r="HH293" s="92"/>
      <c r="HI293" s="92"/>
      <c r="HJ293" s="92"/>
      <c r="HK293" s="92"/>
      <c r="HL293" s="92"/>
      <c r="HM293" s="92"/>
      <c r="HN293" s="92"/>
      <c r="HO293" s="92"/>
      <c r="HP293" s="92"/>
      <c r="HQ293" s="92"/>
      <c r="HR293" s="92"/>
      <c r="HS293" s="92"/>
      <c r="HT293" s="92"/>
      <c r="HU293" s="92"/>
      <c r="HV293" s="92"/>
      <c r="HW293" s="92"/>
      <c r="HX293" s="92"/>
      <c r="HY293" s="92"/>
      <c r="HZ293" s="92"/>
      <c r="IA293" s="92"/>
      <c r="IB293" s="92"/>
      <c r="IC293" s="92"/>
      <c r="ID293" s="92"/>
      <c r="IE293" s="92"/>
      <c r="IF293" s="92"/>
      <c r="IG293" s="92"/>
      <c r="IH293" s="92"/>
      <c r="II293" s="92"/>
      <c r="IJ293" s="92"/>
      <c r="IK293" s="92"/>
    </row>
    <row r="294" spans="1:245">
      <c r="A294" s="4">
        <v>292</v>
      </c>
      <c r="B294" s="4">
        <v>1</v>
      </c>
      <c r="C294" s="4"/>
      <c r="D294" s="4" t="s">
        <v>52</v>
      </c>
      <c r="E294" s="4">
        <v>0</v>
      </c>
      <c r="F294" s="4">
        <v>1</v>
      </c>
      <c r="G294" s="4">
        <v>1</v>
      </c>
      <c r="H294" s="4">
        <v>0</v>
      </c>
      <c r="I294" s="4"/>
      <c r="J294" s="4"/>
      <c r="K294" s="4"/>
      <c r="L294" s="1">
        <v>14</v>
      </c>
      <c r="M294">
        <v>15</v>
      </c>
      <c r="N294">
        <v>9</v>
      </c>
      <c r="O294">
        <v>10</v>
      </c>
      <c r="P294">
        <v>6</v>
      </c>
      <c r="AE294" s="22">
        <v>5</v>
      </c>
      <c r="AF294" s="22">
        <v>6</v>
      </c>
      <c r="AG294" s="5">
        <v>92.2</v>
      </c>
      <c r="AH294" s="2"/>
      <c r="AM294">
        <v>12.98</v>
      </c>
      <c r="AP294">
        <v>5.3</v>
      </c>
      <c r="AQ294">
        <v>20.350000000000001</v>
      </c>
      <c r="AU294">
        <v>12.65</v>
      </c>
      <c r="AV294">
        <v>12.94</v>
      </c>
      <c r="BE294" s="1">
        <v>1</v>
      </c>
      <c r="BK294">
        <v>1</v>
      </c>
      <c r="BP294">
        <v>1</v>
      </c>
      <c r="BW294">
        <v>1</v>
      </c>
      <c r="CB294" s="1"/>
      <c r="CG294">
        <v>1</v>
      </c>
      <c r="CJ294">
        <v>1</v>
      </c>
      <c r="CK294">
        <v>1</v>
      </c>
      <c r="CO294">
        <v>1</v>
      </c>
      <c r="CP294">
        <v>1</v>
      </c>
      <c r="CY294" s="1"/>
      <c r="CZ294" s="2"/>
      <c r="DV294" s="1"/>
      <c r="ER294" s="3"/>
      <c r="ES294" s="73">
        <v>292</v>
      </c>
      <c r="ET294" s="85" t="s">
        <v>188</v>
      </c>
      <c r="EU294" s="75" t="s">
        <v>211</v>
      </c>
      <c r="EV294" s="76" t="s">
        <v>239</v>
      </c>
      <c r="EW294" s="77" t="s">
        <v>213</v>
      </c>
      <c r="EX294" s="74" t="s">
        <v>206</v>
      </c>
      <c r="EY294" s="78" t="s">
        <v>193</v>
      </c>
      <c r="EZ294" s="78">
        <v>1</v>
      </c>
      <c r="FA294" s="82">
        <v>1</v>
      </c>
      <c r="FB294" s="82"/>
      <c r="FC294" s="82"/>
      <c r="FD294" s="82">
        <v>1</v>
      </c>
      <c r="FE294" s="82"/>
      <c r="FF294" s="82"/>
      <c r="FG294" s="82"/>
      <c r="FH294" s="82"/>
      <c r="FI294" s="82">
        <v>1</v>
      </c>
      <c r="FJ294" s="82"/>
      <c r="FK294" s="77" t="s">
        <v>194</v>
      </c>
      <c r="FL294" s="77"/>
      <c r="FM294" s="79" t="s">
        <v>194</v>
      </c>
      <c r="FN294" s="79" t="s">
        <v>258</v>
      </c>
      <c r="FO294" s="79"/>
      <c r="FP294" s="78"/>
      <c r="FQ294" s="78"/>
      <c r="FR294" s="78"/>
      <c r="FS294" s="78"/>
      <c r="FT294" s="78"/>
      <c r="FU294" s="78"/>
      <c r="FV294" s="78"/>
      <c r="FW294" s="78"/>
      <c r="FX294" s="78"/>
      <c r="FY294" s="78"/>
      <c r="FZ294" s="78"/>
      <c r="GA294" s="78"/>
      <c r="GB294" s="78"/>
      <c r="GC294" s="78"/>
      <c r="GD294" s="78">
        <v>1</v>
      </c>
      <c r="GE294" s="78"/>
      <c r="GF294" s="78">
        <v>1</v>
      </c>
      <c r="GG294" s="78">
        <v>1</v>
      </c>
      <c r="GH294" s="78"/>
      <c r="GI294" s="78"/>
      <c r="GJ294" s="78"/>
      <c r="GK294" s="78"/>
      <c r="GL294" s="78"/>
      <c r="GM294" s="83"/>
      <c r="GN294" s="83"/>
      <c r="GO294" s="83"/>
      <c r="GP294" s="83"/>
      <c r="GQ294" s="83"/>
      <c r="GR294" s="83"/>
      <c r="GS294" s="83"/>
      <c r="GT294" s="83"/>
      <c r="GU294" s="83"/>
      <c r="GV294" s="83"/>
      <c r="GW294" s="83"/>
      <c r="GX294" s="83"/>
      <c r="GY294" s="83"/>
      <c r="GZ294" s="83"/>
      <c r="HA294" s="83"/>
      <c r="HB294" s="83">
        <v>1</v>
      </c>
      <c r="HC294" s="83"/>
      <c r="HD294" s="83"/>
      <c r="HE294" s="83"/>
      <c r="HF294" s="83"/>
      <c r="HG294" s="83"/>
      <c r="HH294" s="83"/>
      <c r="HI294" s="83"/>
      <c r="HJ294" s="76" t="s">
        <v>196</v>
      </c>
      <c r="HK294" s="76" t="s">
        <v>194</v>
      </c>
      <c r="HL294" s="76" t="s">
        <v>196</v>
      </c>
      <c r="HM294" s="76"/>
      <c r="HN294" s="76" t="s">
        <v>393</v>
      </c>
      <c r="HO294" s="76"/>
      <c r="HP294" s="75" t="s">
        <v>194</v>
      </c>
      <c r="HQ294" s="75" t="s">
        <v>215</v>
      </c>
      <c r="HR294" s="75"/>
      <c r="HS294" s="75"/>
      <c r="HT294" s="80">
        <v>7</v>
      </c>
      <c r="HU294" s="80">
        <v>1</v>
      </c>
      <c r="HV294" s="80"/>
      <c r="HW294" s="80"/>
      <c r="HX294" s="80"/>
      <c r="HY294" s="80"/>
      <c r="HZ294" s="80"/>
      <c r="IA294" s="80"/>
      <c r="IB294" s="80">
        <v>1</v>
      </c>
      <c r="IC294" s="80">
        <v>1</v>
      </c>
      <c r="ID294" s="80">
        <v>1</v>
      </c>
      <c r="IE294" s="80"/>
      <c r="IF294" s="80"/>
      <c r="IG294" s="80"/>
      <c r="IH294" s="80"/>
      <c r="II294" s="80"/>
      <c r="IJ294" s="81" t="s">
        <v>201</v>
      </c>
      <c r="IK294" s="81" t="s">
        <v>199</v>
      </c>
    </row>
    <row r="295" spans="1:245">
      <c r="A295" s="54">
        <v>293</v>
      </c>
      <c r="B295" s="54">
        <v>2</v>
      </c>
      <c r="C295" s="54"/>
      <c r="D295" s="54" t="s">
        <v>54</v>
      </c>
      <c r="E295" s="54">
        <v>1</v>
      </c>
      <c r="F295" s="54">
        <v>0</v>
      </c>
      <c r="G295" s="54">
        <v>1</v>
      </c>
      <c r="H295" s="54"/>
      <c r="I295" s="54" t="s">
        <v>56</v>
      </c>
      <c r="J295" s="54"/>
      <c r="K295" s="54"/>
      <c r="L295" s="55">
        <v>17</v>
      </c>
      <c r="M295" s="56">
        <v>14</v>
      </c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7">
        <v>2</v>
      </c>
      <c r="AF295" s="57">
        <v>14</v>
      </c>
      <c r="AG295" s="58">
        <v>96.1</v>
      </c>
      <c r="AH295" s="59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>
        <v>17.2</v>
      </c>
      <c r="AV295" s="56"/>
      <c r="AW295" s="56"/>
      <c r="AX295" s="56">
        <v>18.45</v>
      </c>
      <c r="AY295" s="56"/>
      <c r="AZ295" s="56"/>
      <c r="BA295" s="56"/>
      <c r="BB295" s="56"/>
      <c r="BC295" s="56"/>
      <c r="BD295" s="56"/>
      <c r="BE295" s="55"/>
      <c r="BF295" s="56"/>
      <c r="BG295" s="56"/>
      <c r="BH295" s="56">
        <v>1</v>
      </c>
      <c r="BI295" s="56"/>
      <c r="BJ295" s="56"/>
      <c r="BK295" s="56">
        <v>1</v>
      </c>
      <c r="BL295" s="56"/>
      <c r="BM295" s="56"/>
      <c r="BN295" s="56">
        <v>1</v>
      </c>
      <c r="BO295" s="56"/>
      <c r="BP295" s="56"/>
      <c r="BQ295" s="56"/>
      <c r="BR295" s="56"/>
      <c r="BS295" s="56"/>
      <c r="BT295" s="56"/>
      <c r="BU295" s="56"/>
      <c r="BV295" s="56"/>
      <c r="BW295" s="56">
        <v>1</v>
      </c>
      <c r="BX295" s="56"/>
      <c r="BY295" s="56"/>
      <c r="BZ295" s="56"/>
      <c r="CA295" s="56"/>
      <c r="CB295" s="55"/>
      <c r="CC295" s="56"/>
      <c r="CD295" s="56"/>
      <c r="CE295" s="56"/>
      <c r="CF295" s="56"/>
      <c r="CG295" s="56"/>
      <c r="CH295" s="56"/>
      <c r="CI295" s="56"/>
      <c r="CJ295" s="56"/>
      <c r="CK295" s="56"/>
      <c r="CL295" s="56"/>
      <c r="CM295" s="56"/>
      <c r="CN295" s="56"/>
      <c r="CO295" s="56"/>
      <c r="CP295" s="56"/>
      <c r="CQ295" s="56"/>
      <c r="CR295" s="56"/>
      <c r="CS295" s="56"/>
      <c r="CT295" s="56"/>
      <c r="CU295" s="56"/>
      <c r="CV295" s="56"/>
      <c r="CW295" s="56"/>
      <c r="CX295" s="56"/>
      <c r="CY295" s="55"/>
      <c r="CZ295" s="59"/>
      <c r="DA295" s="56"/>
      <c r="DB295" s="56"/>
      <c r="DC295" s="56"/>
      <c r="DD295" s="56"/>
      <c r="DE295" s="56"/>
      <c r="DF295" s="56"/>
      <c r="DG295" s="56"/>
      <c r="DH295" s="56"/>
      <c r="DI295" s="56"/>
      <c r="DJ295" s="56"/>
      <c r="DK295" s="56"/>
      <c r="DL295" s="56"/>
      <c r="DM295" s="56"/>
      <c r="DN295" s="56"/>
      <c r="DO295" s="56"/>
      <c r="DP295" s="56"/>
      <c r="DQ295" s="56"/>
      <c r="DR295" s="56"/>
      <c r="DS295" s="56"/>
      <c r="DT295" s="56"/>
      <c r="DU295" s="56"/>
      <c r="DV295" s="55"/>
      <c r="DW295" s="56"/>
      <c r="DX295" s="56"/>
      <c r="DY295" s="56"/>
      <c r="DZ295" s="56"/>
      <c r="EA295" s="56"/>
      <c r="EB295" s="56"/>
      <c r="EC295" s="56"/>
      <c r="ED295" s="56"/>
      <c r="EE295" s="56"/>
      <c r="EF295" s="56"/>
      <c r="EG295" s="56"/>
      <c r="EH295" s="56"/>
      <c r="EI295" s="56"/>
      <c r="EJ295" s="56"/>
      <c r="EK295" s="56"/>
      <c r="EL295" s="56"/>
      <c r="EM295" s="56"/>
      <c r="EN295" s="56"/>
      <c r="EO295" s="56"/>
      <c r="EP295" s="56"/>
      <c r="EQ295" s="56"/>
      <c r="ER295" s="60"/>
      <c r="ES295" s="92"/>
      <c r="ET295" s="92"/>
      <c r="EU295" s="92"/>
      <c r="EV295" s="92"/>
      <c r="EW295" s="92"/>
      <c r="EX295" s="92"/>
      <c r="EY295" s="92"/>
      <c r="EZ295" s="92"/>
      <c r="FA295" s="92"/>
      <c r="FB295" s="92"/>
      <c r="FC295" s="92"/>
      <c r="FD295" s="92"/>
      <c r="FE295" s="92"/>
      <c r="FF295" s="92"/>
      <c r="FG295" s="92"/>
      <c r="FH295" s="92"/>
      <c r="FI295" s="92"/>
      <c r="FJ295" s="92"/>
      <c r="FK295" s="92"/>
      <c r="FL295" s="92"/>
      <c r="FM295" s="92"/>
      <c r="FN295" s="92"/>
      <c r="FO295" s="92"/>
      <c r="FP295" s="92"/>
      <c r="FQ295" s="92"/>
      <c r="FR295" s="92"/>
      <c r="FS295" s="92"/>
      <c r="FT295" s="92"/>
      <c r="FU295" s="92"/>
      <c r="FV295" s="92"/>
      <c r="FW295" s="92"/>
      <c r="FX295" s="92"/>
      <c r="FY295" s="92"/>
      <c r="FZ295" s="92"/>
      <c r="GA295" s="92"/>
      <c r="GB295" s="92"/>
      <c r="GC295" s="92"/>
      <c r="GD295" s="92"/>
      <c r="GE295" s="92"/>
      <c r="GF295" s="92"/>
      <c r="GG295" s="92"/>
      <c r="GH295" s="92"/>
      <c r="GI295" s="92"/>
      <c r="GJ295" s="92"/>
      <c r="GK295" s="92"/>
      <c r="GL295" s="92"/>
      <c r="GM295" s="92"/>
      <c r="GN295" s="92"/>
      <c r="GO295" s="92"/>
      <c r="GP295" s="92"/>
      <c r="GQ295" s="92"/>
      <c r="GR295" s="92"/>
      <c r="GS295" s="92"/>
      <c r="GT295" s="92"/>
      <c r="GU295" s="92"/>
      <c r="GV295" s="92"/>
      <c r="GW295" s="92"/>
      <c r="GX295" s="92"/>
      <c r="GY295" s="92"/>
      <c r="GZ295" s="92"/>
      <c r="HA295" s="92"/>
      <c r="HB295" s="92"/>
      <c r="HC295" s="92"/>
      <c r="HD295" s="92"/>
      <c r="HE295" s="92"/>
      <c r="HF295" s="92"/>
      <c r="HG295" s="92"/>
      <c r="HH295" s="92"/>
      <c r="HI295" s="92"/>
      <c r="HJ295" s="92"/>
      <c r="HK295" s="92"/>
      <c r="HL295" s="92"/>
      <c r="HM295" s="92"/>
      <c r="HN295" s="92"/>
      <c r="HO295" s="92"/>
      <c r="HP295" s="92"/>
      <c r="HQ295" s="92"/>
      <c r="HR295" s="92"/>
      <c r="HS295" s="92"/>
      <c r="HT295" s="92"/>
      <c r="HU295" s="92"/>
      <c r="HV295" s="92"/>
      <c r="HW295" s="92"/>
      <c r="HX295" s="92"/>
      <c r="HY295" s="92"/>
      <c r="HZ295" s="92"/>
      <c r="IA295" s="92"/>
      <c r="IB295" s="92"/>
      <c r="IC295" s="92"/>
      <c r="ID295" s="92"/>
      <c r="IE295" s="92"/>
      <c r="IF295" s="92"/>
      <c r="IG295" s="92"/>
      <c r="IH295" s="92"/>
      <c r="II295" s="92"/>
      <c r="IJ295" s="92"/>
      <c r="IK295" s="92"/>
    </row>
    <row r="296" spans="1:245">
      <c r="A296" s="4">
        <v>294</v>
      </c>
      <c r="B296" s="4">
        <v>1</v>
      </c>
      <c r="C296" s="4"/>
      <c r="D296" s="4" t="s">
        <v>52</v>
      </c>
      <c r="E296" s="4">
        <v>0</v>
      </c>
      <c r="F296" s="4">
        <v>1</v>
      </c>
      <c r="G296" s="4">
        <v>1</v>
      </c>
      <c r="H296" s="4">
        <v>0</v>
      </c>
      <c r="I296" s="4"/>
      <c r="J296" s="4"/>
      <c r="K296" s="4"/>
      <c r="L296" s="1">
        <v>15</v>
      </c>
      <c r="M296">
        <v>13</v>
      </c>
      <c r="N296">
        <v>9</v>
      </c>
      <c r="O296">
        <v>8</v>
      </c>
      <c r="P296">
        <v>2</v>
      </c>
      <c r="Q296">
        <v>1</v>
      </c>
      <c r="AE296" s="22">
        <v>6</v>
      </c>
      <c r="AF296" s="22">
        <v>1</v>
      </c>
      <c r="AG296" s="5">
        <v>182.4</v>
      </c>
      <c r="AH296" s="2">
        <v>43.08</v>
      </c>
      <c r="AI296">
        <v>17.96</v>
      </c>
      <c r="AO296">
        <v>50.93</v>
      </c>
      <c r="AP296">
        <v>22.84</v>
      </c>
      <c r="AT296">
        <v>3.67</v>
      </c>
      <c r="AV296">
        <v>4.1100000000000003</v>
      </c>
      <c r="BE296" s="1">
        <v>1</v>
      </c>
      <c r="CA296">
        <v>1</v>
      </c>
      <c r="CB296" s="1"/>
      <c r="CY296" s="1"/>
      <c r="CZ296" s="2"/>
      <c r="DV296" s="1"/>
      <c r="ER296" s="3"/>
      <c r="ES296" s="73">
        <v>294</v>
      </c>
      <c r="ET296" s="85" t="s">
        <v>188</v>
      </c>
      <c r="EU296" s="75" t="s">
        <v>211</v>
      </c>
      <c r="EV296" s="76" t="s">
        <v>257</v>
      </c>
      <c r="EW296" s="77" t="s">
        <v>205</v>
      </c>
      <c r="EX296" s="74" t="s">
        <v>206</v>
      </c>
      <c r="EY296" s="78" t="s">
        <v>193</v>
      </c>
      <c r="EZ296" s="78">
        <v>1</v>
      </c>
      <c r="FA296" s="82">
        <v>1</v>
      </c>
      <c r="FB296" s="82"/>
      <c r="FC296" s="82"/>
      <c r="FD296" s="82"/>
      <c r="FE296" s="82"/>
      <c r="FF296" s="82"/>
      <c r="FG296" s="82"/>
      <c r="FH296" s="82"/>
      <c r="FI296" s="82"/>
      <c r="FJ296" s="82"/>
      <c r="FK296" s="77" t="s">
        <v>199</v>
      </c>
      <c r="FL296" s="77" t="s">
        <v>394</v>
      </c>
      <c r="FM296" s="79" t="s">
        <v>199</v>
      </c>
      <c r="FN296" s="79"/>
      <c r="FO296" s="79"/>
      <c r="FP296" s="78">
        <v>1</v>
      </c>
      <c r="FQ296" s="78"/>
      <c r="FR296" s="78"/>
      <c r="FS296" s="78"/>
      <c r="FT296" s="78">
        <v>1</v>
      </c>
      <c r="FU296" s="78"/>
      <c r="FV296" s="78"/>
      <c r="FW296" s="78"/>
      <c r="FX296" s="78"/>
      <c r="FY296" s="78"/>
      <c r="FZ296" s="78"/>
      <c r="GA296" s="78"/>
      <c r="GB296" s="78"/>
      <c r="GC296" s="78"/>
      <c r="GD296" s="78"/>
      <c r="GE296" s="78"/>
      <c r="GF296" s="78"/>
      <c r="GG296" s="78"/>
      <c r="GH296" s="78"/>
      <c r="GI296" s="78"/>
      <c r="GJ296" s="78"/>
      <c r="GK296" s="78"/>
      <c r="GL296" s="78"/>
      <c r="GM296" s="83"/>
      <c r="GN296" s="83"/>
      <c r="GO296" s="83">
        <v>1</v>
      </c>
      <c r="GP296" s="83"/>
      <c r="GQ296" s="83"/>
      <c r="GR296" s="83"/>
      <c r="GS296" s="83">
        <v>1</v>
      </c>
      <c r="GT296" s="83"/>
      <c r="GU296" s="83"/>
      <c r="GV296" s="83"/>
      <c r="GW296" s="83"/>
      <c r="GX296" s="83"/>
      <c r="GY296" s="83"/>
      <c r="GZ296" s="83"/>
      <c r="HA296" s="83"/>
      <c r="HB296" s="83"/>
      <c r="HC296" s="83"/>
      <c r="HD296" s="83"/>
      <c r="HE296" s="83"/>
      <c r="HF296" s="83"/>
      <c r="HG296" s="83"/>
      <c r="HH296" s="83"/>
      <c r="HI296" s="83"/>
      <c r="HJ296" s="76" t="s">
        <v>196</v>
      </c>
      <c r="HK296" s="76" t="s">
        <v>194</v>
      </c>
      <c r="HL296" s="76" t="s">
        <v>196</v>
      </c>
      <c r="HM296" s="76"/>
      <c r="HN296" s="76" t="s">
        <v>395</v>
      </c>
      <c r="HO296" s="76" t="s">
        <v>396</v>
      </c>
      <c r="HP296" s="75" t="s">
        <v>199</v>
      </c>
      <c r="HQ296" s="75"/>
      <c r="HR296" s="75" t="s">
        <v>126</v>
      </c>
      <c r="HS296" s="75" t="s">
        <v>397</v>
      </c>
      <c r="HT296" s="80">
        <v>3</v>
      </c>
      <c r="HU296" s="80"/>
      <c r="HV296" s="80"/>
      <c r="HW296" s="80"/>
      <c r="HX296" s="80"/>
      <c r="HY296" s="80"/>
      <c r="HZ296" s="80"/>
      <c r="IA296" s="80">
        <v>1</v>
      </c>
      <c r="IB296" s="80"/>
      <c r="IC296" s="80">
        <v>1</v>
      </c>
      <c r="ID296" s="80">
        <v>1</v>
      </c>
      <c r="IE296" s="80"/>
      <c r="IF296" s="80"/>
      <c r="IG296" s="80"/>
      <c r="IH296" s="80"/>
      <c r="II296" s="80"/>
      <c r="IJ296" s="81" t="s">
        <v>201</v>
      </c>
      <c r="IK296" s="81" t="s">
        <v>199</v>
      </c>
    </row>
    <row r="297" spans="1:245">
      <c r="A297" s="6">
        <v>295</v>
      </c>
      <c r="B297" s="6">
        <v>1</v>
      </c>
      <c r="C297" s="6"/>
      <c r="D297" s="6" t="s">
        <v>52</v>
      </c>
      <c r="E297" s="6">
        <v>1</v>
      </c>
      <c r="F297" s="6">
        <v>0</v>
      </c>
      <c r="G297" s="6">
        <v>1</v>
      </c>
      <c r="H297" s="6"/>
      <c r="I297" s="6"/>
      <c r="J297" s="6"/>
      <c r="K297" s="6"/>
      <c r="L297" s="8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23">
        <v>0</v>
      </c>
      <c r="AF297" s="23"/>
      <c r="AG297" s="10">
        <v>19.899999999999999</v>
      </c>
      <c r="AH297" s="11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8"/>
      <c r="BF297" s="9"/>
      <c r="BG297" s="9"/>
      <c r="BH297" s="9"/>
      <c r="BI297" s="9">
        <v>1</v>
      </c>
      <c r="BJ297" s="9"/>
      <c r="BK297" s="9">
        <v>1</v>
      </c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8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8"/>
      <c r="CZ297" s="11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8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12"/>
      <c r="ES297" s="92"/>
      <c r="ET297" s="92"/>
      <c r="EU297" s="92"/>
      <c r="EV297" s="92"/>
      <c r="EW297" s="92"/>
      <c r="EX297" s="92"/>
      <c r="EY297" s="92"/>
      <c r="EZ297" s="92"/>
      <c r="FA297" s="92"/>
      <c r="FB297" s="92"/>
      <c r="FC297" s="92"/>
      <c r="FD297" s="92"/>
      <c r="FE297" s="92"/>
      <c r="FF297" s="92"/>
      <c r="FG297" s="92"/>
      <c r="FH297" s="92"/>
      <c r="FI297" s="92"/>
      <c r="FJ297" s="92"/>
      <c r="FK297" s="92"/>
      <c r="FL297" s="92"/>
      <c r="FM297" s="92"/>
      <c r="FN297" s="92"/>
      <c r="FO297" s="92"/>
      <c r="FP297" s="92"/>
      <c r="FQ297" s="92"/>
      <c r="FR297" s="92"/>
      <c r="FS297" s="92"/>
      <c r="FT297" s="92"/>
      <c r="FU297" s="92"/>
      <c r="FV297" s="92"/>
      <c r="FW297" s="92"/>
      <c r="FX297" s="92"/>
      <c r="FY297" s="92"/>
      <c r="FZ297" s="92"/>
      <c r="GA297" s="92"/>
      <c r="GB297" s="92"/>
      <c r="GC297" s="92"/>
      <c r="GD297" s="92"/>
      <c r="GE297" s="92"/>
      <c r="GF297" s="92"/>
      <c r="GG297" s="92"/>
      <c r="GH297" s="92"/>
      <c r="GI297" s="92"/>
      <c r="GJ297" s="92"/>
      <c r="GK297" s="92"/>
      <c r="GL297" s="92"/>
      <c r="GM297" s="92"/>
      <c r="GN297" s="92"/>
      <c r="GO297" s="92"/>
      <c r="GP297" s="92"/>
      <c r="GQ297" s="92"/>
      <c r="GR297" s="92"/>
      <c r="GS297" s="92"/>
      <c r="GT297" s="92"/>
      <c r="GU297" s="92"/>
      <c r="GV297" s="92"/>
      <c r="GW297" s="92"/>
      <c r="GX297" s="92"/>
      <c r="GY297" s="92"/>
      <c r="GZ297" s="92"/>
      <c r="HA297" s="92"/>
      <c r="HB297" s="92"/>
      <c r="HC297" s="92"/>
      <c r="HD297" s="92"/>
      <c r="HE297" s="92"/>
      <c r="HF297" s="92"/>
      <c r="HG297" s="92"/>
      <c r="HH297" s="92"/>
      <c r="HI297" s="92"/>
      <c r="HJ297" s="92"/>
      <c r="HK297" s="92"/>
      <c r="HL297" s="92"/>
      <c r="HM297" s="92"/>
      <c r="HN297" s="92"/>
      <c r="HO297" s="92"/>
      <c r="HP297" s="92"/>
      <c r="HQ297" s="92"/>
      <c r="HR297" s="92"/>
      <c r="HS297" s="92"/>
      <c r="HT297" s="92"/>
      <c r="HU297" s="92"/>
      <c r="HV297" s="92"/>
      <c r="HW297" s="92"/>
      <c r="HX297" s="92"/>
      <c r="HY297" s="92"/>
      <c r="HZ297" s="92"/>
      <c r="IA297" s="92"/>
      <c r="IB297" s="92"/>
      <c r="IC297" s="92"/>
      <c r="ID297" s="92"/>
      <c r="IE297" s="92"/>
      <c r="IF297" s="92"/>
      <c r="IG297" s="92"/>
      <c r="IH297" s="92"/>
      <c r="II297" s="92"/>
      <c r="IJ297" s="92"/>
      <c r="IK297" s="92"/>
    </row>
    <row r="298" spans="1:245">
      <c r="A298" s="6">
        <v>296</v>
      </c>
      <c r="B298" s="6">
        <v>1</v>
      </c>
      <c r="C298" s="6"/>
      <c r="D298" s="6" t="s">
        <v>52</v>
      </c>
      <c r="E298" s="6">
        <v>0</v>
      </c>
      <c r="F298" s="6">
        <v>1</v>
      </c>
      <c r="G298" s="6">
        <v>1</v>
      </c>
      <c r="H298" s="6"/>
      <c r="I298" s="6"/>
      <c r="J298" s="6"/>
      <c r="K298" s="6"/>
      <c r="L298" s="8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23">
        <v>0</v>
      </c>
      <c r="AF298" s="23"/>
      <c r="AG298" s="10">
        <v>42.7</v>
      </c>
      <c r="AH298" s="11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8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8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8"/>
      <c r="CZ298" s="11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8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12"/>
      <c r="ES298" s="92"/>
      <c r="ET298" s="92"/>
      <c r="EU298" s="92"/>
      <c r="EV298" s="92"/>
      <c r="EW298" s="92"/>
      <c r="EX298" s="92"/>
      <c r="EY298" s="92"/>
      <c r="EZ298" s="92"/>
      <c r="FA298" s="92"/>
      <c r="FB298" s="92"/>
      <c r="FC298" s="92"/>
      <c r="FD298" s="92"/>
      <c r="FE298" s="92"/>
      <c r="FF298" s="92"/>
      <c r="FG298" s="92"/>
      <c r="FH298" s="92"/>
      <c r="FI298" s="92"/>
      <c r="FJ298" s="92"/>
      <c r="FK298" s="92"/>
      <c r="FL298" s="92"/>
      <c r="FM298" s="92"/>
      <c r="FN298" s="92"/>
      <c r="FO298" s="92"/>
      <c r="FP298" s="92"/>
      <c r="FQ298" s="92"/>
      <c r="FR298" s="92"/>
      <c r="FS298" s="92"/>
      <c r="FT298" s="92"/>
      <c r="FU298" s="92"/>
      <c r="FV298" s="92"/>
      <c r="FW298" s="92"/>
      <c r="FX298" s="92"/>
      <c r="FY298" s="92"/>
      <c r="FZ298" s="92"/>
      <c r="GA298" s="92"/>
      <c r="GB298" s="92"/>
      <c r="GC298" s="92"/>
      <c r="GD298" s="92"/>
      <c r="GE298" s="92"/>
      <c r="GF298" s="92"/>
      <c r="GG298" s="92"/>
      <c r="GH298" s="92"/>
      <c r="GI298" s="92"/>
      <c r="GJ298" s="92"/>
      <c r="GK298" s="92"/>
      <c r="GL298" s="92"/>
      <c r="GM298" s="92"/>
      <c r="GN298" s="92"/>
      <c r="GO298" s="92"/>
      <c r="GP298" s="92"/>
      <c r="GQ298" s="92"/>
      <c r="GR298" s="92"/>
      <c r="GS298" s="92"/>
      <c r="GT298" s="92"/>
      <c r="GU298" s="92"/>
      <c r="GV298" s="92"/>
      <c r="GW298" s="92"/>
      <c r="GX298" s="92"/>
      <c r="GY298" s="92"/>
      <c r="GZ298" s="92"/>
      <c r="HA298" s="92"/>
      <c r="HB298" s="92"/>
      <c r="HC298" s="92"/>
      <c r="HD298" s="92"/>
      <c r="HE298" s="92"/>
      <c r="HF298" s="92"/>
      <c r="HG298" s="92"/>
      <c r="HH298" s="92"/>
      <c r="HI298" s="92"/>
      <c r="HJ298" s="92"/>
      <c r="HK298" s="92"/>
      <c r="HL298" s="92"/>
      <c r="HM298" s="92"/>
      <c r="HN298" s="92"/>
      <c r="HO298" s="92"/>
      <c r="HP298" s="92"/>
      <c r="HQ298" s="92"/>
      <c r="HR298" s="92"/>
      <c r="HS298" s="92"/>
      <c r="HT298" s="92"/>
      <c r="HU298" s="92"/>
      <c r="HV298" s="92"/>
      <c r="HW298" s="92"/>
      <c r="HX298" s="92"/>
      <c r="HY298" s="92"/>
      <c r="HZ298" s="92"/>
      <c r="IA298" s="92"/>
      <c r="IB298" s="92"/>
      <c r="IC298" s="92"/>
      <c r="ID298" s="92"/>
      <c r="IE298" s="92"/>
      <c r="IF298" s="92"/>
      <c r="IG298" s="92"/>
      <c r="IH298" s="92"/>
      <c r="II298" s="92"/>
      <c r="IJ298" s="92"/>
      <c r="IK298" s="92"/>
    </row>
    <row r="299" spans="1:245">
      <c r="A299" s="47">
        <v>297</v>
      </c>
      <c r="B299" s="47">
        <v>2</v>
      </c>
      <c r="C299" s="47">
        <v>1</v>
      </c>
      <c r="D299" s="47" t="s">
        <v>52</v>
      </c>
      <c r="E299" s="47">
        <v>1</v>
      </c>
      <c r="F299" s="47">
        <v>0</v>
      </c>
      <c r="G299" s="47">
        <v>1</v>
      </c>
      <c r="H299" s="47">
        <v>1</v>
      </c>
      <c r="I299" s="47" t="s">
        <v>72</v>
      </c>
      <c r="J299" s="47"/>
      <c r="K299" s="47"/>
      <c r="L299" s="48">
        <v>7</v>
      </c>
      <c r="M299" s="49">
        <v>6</v>
      </c>
      <c r="N299" s="49">
        <v>10</v>
      </c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50">
        <v>3</v>
      </c>
      <c r="AF299" s="50">
        <v>10</v>
      </c>
      <c r="AG299" s="51">
        <v>83.8</v>
      </c>
      <c r="AH299" s="52"/>
      <c r="AI299" s="49"/>
      <c r="AJ299" s="49"/>
      <c r="AK299" s="49"/>
      <c r="AL299" s="49"/>
      <c r="AM299" s="49">
        <v>11.28</v>
      </c>
      <c r="AN299" s="49">
        <v>8.11</v>
      </c>
      <c r="AO299" s="49"/>
      <c r="AP299" s="49"/>
      <c r="AQ299" s="49">
        <v>15.24</v>
      </c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  <c r="BE299" s="48"/>
      <c r="BF299" s="49"/>
      <c r="BG299" s="49"/>
      <c r="BH299" s="49"/>
      <c r="BI299" s="49"/>
      <c r="BJ299" s="49"/>
      <c r="BK299" s="49"/>
      <c r="BL299" s="49"/>
      <c r="BM299" s="49"/>
      <c r="BN299" s="49"/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/>
      <c r="CA299" s="49"/>
      <c r="CB299" s="48"/>
      <c r="CC299" s="49"/>
      <c r="CD299" s="49"/>
      <c r="CE299" s="49"/>
      <c r="CF299" s="49"/>
      <c r="CG299" s="49">
        <v>1</v>
      </c>
      <c r="CH299" s="49">
        <v>1</v>
      </c>
      <c r="CI299" s="49"/>
      <c r="CJ299" s="49"/>
      <c r="CK299" s="49"/>
      <c r="CL299" s="49"/>
      <c r="CM299" s="49"/>
      <c r="CN299" s="49"/>
      <c r="CO299" s="49"/>
      <c r="CP299" s="49"/>
      <c r="CQ299" s="49"/>
      <c r="CR299" s="49"/>
      <c r="CS299" s="49"/>
      <c r="CT299" s="49"/>
      <c r="CU299" s="49"/>
      <c r="CV299" s="49"/>
      <c r="CW299" s="49"/>
      <c r="CX299" s="49"/>
      <c r="CY299" s="48"/>
      <c r="CZ299" s="52"/>
      <c r="DA299" s="49"/>
      <c r="DB299" s="49"/>
      <c r="DC299" s="49"/>
      <c r="DD299" s="49">
        <v>1</v>
      </c>
      <c r="DE299" s="49"/>
      <c r="DF299" s="49"/>
      <c r="DG299" s="49"/>
      <c r="DH299" s="49"/>
      <c r="DI299" s="49"/>
      <c r="DJ299" s="49"/>
      <c r="DK299" s="49"/>
      <c r="DL299" s="49"/>
      <c r="DM299" s="49"/>
      <c r="DN299" s="49"/>
      <c r="DO299" s="49"/>
      <c r="DP299" s="49"/>
      <c r="DQ299" s="49"/>
      <c r="DR299" s="49"/>
      <c r="DS299" s="49"/>
      <c r="DT299" s="49"/>
      <c r="DU299" s="49"/>
      <c r="DV299" s="48"/>
      <c r="DW299" s="49"/>
      <c r="DX299" s="49"/>
      <c r="DY299" s="49"/>
      <c r="DZ299" s="49"/>
      <c r="EA299" s="49"/>
      <c r="EB299" s="49"/>
      <c r="EC299" s="49"/>
      <c r="ED299" s="49"/>
      <c r="EE299" s="49"/>
      <c r="EF299" s="49"/>
      <c r="EG299" s="49"/>
      <c r="EH299" s="49"/>
      <c r="EI299" s="49"/>
      <c r="EJ299" s="49"/>
      <c r="EK299" s="49"/>
      <c r="EL299" s="49"/>
      <c r="EM299" s="49"/>
      <c r="EN299" s="49"/>
      <c r="EO299" s="49"/>
      <c r="EP299" s="49"/>
      <c r="EQ299" s="49"/>
      <c r="ER299" s="53"/>
      <c r="ES299" s="92"/>
      <c r="ET299" s="92"/>
      <c r="EU299" s="92"/>
      <c r="EV299" s="92"/>
      <c r="EW299" s="92"/>
      <c r="EX299" s="92"/>
      <c r="EY299" s="92"/>
      <c r="EZ299" s="92"/>
      <c r="FA299" s="92"/>
      <c r="FB299" s="92"/>
      <c r="FC299" s="92"/>
      <c r="FD299" s="92"/>
      <c r="FE299" s="92"/>
      <c r="FF299" s="92"/>
      <c r="FG299" s="92"/>
      <c r="FH299" s="92"/>
      <c r="FI299" s="92"/>
      <c r="FJ299" s="92"/>
      <c r="FK299" s="92"/>
      <c r="FL299" s="92"/>
      <c r="FM299" s="92"/>
      <c r="FN299" s="92"/>
      <c r="FO299" s="92"/>
      <c r="FP299" s="92"/>
      <c r="FQ299" s="92"/>
      <c r="FR299" s="92"/>
      <c r="FS299" s="92"/>
      <c r="FT299" s="92"/>
      <c r="FU299" s="92"/>
      <c r="FV299" s="92"/>
      <c r="FW299" s="92"/>
      <c r="FX299" s="92"/>
      <c r="FY299" s="92"/>
      <c r="FZ299" s="92"/>
      <c r="GA299" s="92"/>
      <c r="GB299" s="92"/>
      <c r="GC299" s="92"/>
      <c r="GD299" s="92"/>
      <c r="GE299" s="92"/>
      <c r="GF299" s="92"/>
      <c r="GG299" s="92"/>
      <c r="GH299" s="92"/>
      <c r="GI299" s="92"/>
      <c r="GJ299" s="92"/>
      <c r="GK299" s="92"/>
      <c r="GL299" s="92"/>
      <c r="GM299" s="92"/>
      <c r="GN299" s="92"/>
      <c r="GO299" s="92"/>
      <c r="GP299" s="92"/>
      <c r="GQ299" s="92"/>
      <c r="GR299" s="92"/>
      <c r="GS299" s="92"/>
      <c r="GT299" s="92"/>
      <c r="GU299" s="92"/>
      <c r="GV299" s="92"/>
      <c r="GW299" s="92"/>
      <c r="GX299" s="92"/>
      <c r="GY299" s="92"/>
      <c r="GZ299" s="92"/>
      <c r="HA299" s="92"/>
      <c r="HB299" s="92"/>
      <c r="HC299" s="92"/>
      <c r="HD299" s="92"/>
      <c r="HE299" s="92"/>
      <c r="HF299" s="92"/>
      <c r="HG299" s="92"/>
      <c r="HH299" s="92"/>
      <c r="HI299" s="92"/>
      <c r="HJ299" s="92"/>
      <c r="HK299" s="92"/>
      <c r="HL299" s="92"/>
      <c r="HM299" s="92"/>
      <c r="HN299" s="92"/>
      <c r="HO299" s="92"/>
      <c r="HP299" s="92"/>
      <c r="HQ299" s="92"/>
      <c r="HR299" s="92"/>
      <c r="HS299" s="92"/>
      <c r="HT299" s="92"/>
      <c r="HU299" s="92"/>
      <c r="HV299" s="92"/>
      <c r="HW299" s="92"/>
      <c r="HX299" s="92"/>
      <c r="HY299" s="92"/>
      <c r="HZ299" s="92"/>
      <c r="IA299" s="92"/>
      <c r="IB299" s="92"/>
      <c r="IC299" s="92"/>
      <c r="ID299" s="92"/>
      <c r="IE299" s="92"/>
      <c r="IF299" s="92"/>
      <c r="IG299" s="92"/>
      <c r="IH299" s="92"/>
      <c r="II299" s="92"/>
      <c r="IJ299" s="92"/>
      <c r="IK299" s="92"/>
    </row>
    <row r="300" spans="1:245">
      <c r="A300" s="6">
        <v>298</v>
      </c>
      <c r="B300" s="6">
        <v>2</v>
      </c>
      <c r="C300" s="6"/>
      <c r="D300" s="6" t="s">
        <v>52</v>
      </c>
      <c r="E300" s="6">
        <v>0</v>
      </c>
      <c r="F300" s="6">
        <v>1</v>
      </c>
      <c r="G300" s="6">
        <v>1</v>
      </c>
      <c r="H300" s="6"/>
      <c r="I300" s="6"/>
      <c r="J300" s="6"/>
      <c r="K300" s="6"/>
      <c r="L300" s="8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23">
        <v>0</v>
      </c>
      <c r="AF300" s="23"/>
      <c r="AG300" s="10">
        <v>109.5</v>
      </c>
      <c r="AH300" s="11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8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>
        <v>1</v>
      </c>
      <c r="BS300" s="9"/>
      <c r="BT300" s="9"/>
      <c r="BU300" s="9">
        <v>1</v>
      </c>
      <c r="BV300" s="9"/>
      <c r="BW300" s="9"/>
      <c r="BX300" s="9"/>
      <c r="BY300" s="9"/>
      <c r="BZ300" s="9"/>
      <c r="CA300" s="9"/>
      <c r="CB300" s="8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8"/>
      <c r="CZ300" s="11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8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12"/>
      <c r="ES300" s="92"/>
      <c r="ET300" s="92"/>
      <c r="EU300" s="92"/>
      <c r="EV300" s="92"/>
      <c r="EW300" s="92"/>
      <c r="EX300" s="92"/>
      <c r="EY300" s="92"/>
      <c r="EZ300" s="92"/>
      <c r="FA300" s="92"/>
      <c r="FB300" s="92"/>
      <c r="FC300" s="92"/>
      <c r="FD300" s="92"/>
      <c r="FE300" s="92"/>
      <c r="FF300" s="92"/>
      <c r="FG300" s="92"/>
      <c r="FH300" s="92"/>
      <c r="FI300" s="92"/>
      <c r="FJ300" s="92"/>
      <c r="FK300" s="92"/>
      <c r="FL300" s="92"/>
      <c r="FM300" s="92"/>
      <c r="FN300" s="92"/>
      <c r="FO300" s="92"/>
      <c r="FP300" s="92"/>
      <c r="FQ300" s="92"/>
      <c r="FR300" s="92"/>
      <c r="FS300" s="92"/>
      <c r="FT300" s="92"/>
      <c r="FU300" s="92"/>
      <c r="FV300" s="92"/>
      <c r="FW300" s="92"/>
      <c r="FX300" s="92"/>
      <c r="FY300" s="92"/>
      <c r="FZ300" s="92"/>
      <c r="GA300" s="92"/>
      <c r="GB300" s="92"/>
      <c r="GC300" s="92"/>
      <c r="GD300" s="92"/>
      <c r="GE300" s="92"/>
      <c r="GF300" s="92"/>
      <c r="GG300" s="92"/>
      <c r="GH300" s="92"/>
      <c r="GI300" s="92"/>
      <c r="GJ300" s="92"/>
      <c r="GK300" s="92"/>
      <c r="GL300" s="92"/>
      <c r="GM300" s="92"/>
      <c r="GN300" s="92"/>
      <c r="GO300" s="92"/>
      <c r="GP300" s="92"/>
      <c r="GQ300" s="92"/>
      <c r="GR300" s="92"/>
      <c r="GS300" s="92"/>
      <c r="GT300" s="92"/>
      <c r="GU300" s="92"/>
      <c r="GV300" s="92"/>
      <c r="GW300" s="92"/>
      <c r="GX300" s="92"/>
      <c r="GY300" s="92"/>
      <c r="GZ300" s="92"/>
      <c r="HA300" s="92"/>
      <c r="HB300" s="92"/>
      <c r="HC300" s="92"/>
      <c r="HD300" s="92"/>
      <c r="HE300" s="92"/>
      <c r="HF300" s="92"/>
      <c r="HG300" s="92"/>
      <c r="HH300" s="92"/>
      <c r="HI300" s="92"/>
      <c r="HJ300" s="92"/>
      <c r="HK300" s="92"/>
      <c r="HL300" s="92"/>
      <c r="HM300" s="92"/>
      <c r="HN300" s="92"/>
      <c r="HO300" s="92"/>
      <c r="HP300" s="92"/>
      <c r="HQ300" s="92"/>
      <c r="HR300" s="92"/>
      <c r="HS300" s="92"/>
      <c r="HT300" s="92"/>
      <c r="HU300" s="92"/>
      <c r="HV300" s="92"/>
      <c r="HW300" s="92"/>
      <c r="HX300" s="92"/>
      <c r="HY300" s="92"/>
      <c r="HZ300" s="92"/>
      <c r="IA300" s="92"/>
      <c r="IB300" s="92"/>
      <c r="IC300" s="92"/>
      <c r="ID300" s="92"/>
      <c r="IE300" s="92"/>
      <c r="IF300" s="92"/>
      <c r="IG300" s="92"/>
      <c r="IH300" s="92"/>
      <c r="II300" s="92"/>
      <c r="IJ300" s="92"/>
      <c r="IK300" s="92"/>
    </row>
    <row r="301" spans="1:245">
      <c r="A301" s="4">
        <v>299</v>
      </c>
      <c r="B301" s="4">
        <v>2</v>
      </c>
      <c r="C301" s="4"/>
      <c r="D301" s="4" t="s">
        <v>52</v>
      </c>
      <c r="E301" s="4">
        <v>1</v>
      </c>
      <c r="F301" s="4">
        <v>0</v>
      </c>
      <c r="G301" s="4">
        <v>1</v>
      </c>
      <c r="H301" s="4">
        <v>0</v>
      </c>
      <c r="I301" s="4"/>
      <c r="J301" s="4"/>
      <c r="K301" s="4"/>
      <c r="L301" s="1">
        <v>6</v>
      </c>
      <c r="M301">
        <v>7</v>
      </c>
      <c r="N301">
        <v>10</v>
      </c>
      <c r="O301">
        <v>17</v>
      </c>
      <c r="P301">
        <v>15</v>
      </c>
      <c r="Q301">
        <v>16</v>
      </c>
      <c r="AE301" s="22">
        <v>6</v>
      </c>
      <c r="AF301" s="22">
        <v>16</v>
      </c>
      <c r="AG301" s="5">
        <v>121.9</v>
      </c>
      <c r="AH301" s="2"/>
      <c r="AM301">
        <v>2.5</v>
      </c>
      <c r="AN301">
        <v>8.6</v>
      </c>
      <c r="AQ301">
        <v>6.08</v>
      </c>
      <c r="AV301">
        <v>9.74</v>
      </c>
      <c r="AW301">
        <v>16.87</v>
      </c>
      <c r="AX301">
        <v>2.12</v>
      </c>
      <c r="BE301" s="1"/>
      <c r="BH301">
        <v>1</v>
      </c>
      <c r="BR301">
        <v>1</v>
      </c>
      <c r="CB301" s="1"/>
      <c r="CY301" s="1"/>
      <c r="CZ301" s="2"/>
      <c r="DV301" s="1"/>
      <c r="ER301" s="3"/>
      <c r="ES301" s="73">
        <v>299</v>
      </c>
      <c r="ET301" s="85" t="s">
        <v>188</v>
      </c>
      <c r="EU301" s="75" t="s">
        <v>262</v>
      </c>
      <c r="EV301" s="76" t="s">
        <v>398</v>
      </c>
      <c r="EW301" s="77" t="s">
        <v>205</v>
      </c>
      <c r="EX301" s="74" t="s">
        <v>192</v>
      </c>
      <c r="EY301" s="78" t="s">
        <v>193</v>
      </c>
      <c r="EZ301" s="78">
        <v>1</v>
      </c>
      <c r="FA301" s="82">
        <v>1</v>
      </c>
      <c r="FB301" s="82"/>
      <c r="FC301" s="82"/>
      <c r="FD301" s="82"/>
      <c r="FE301" s="82"/>
      <c r="FF301" s="82"/>
      <c r="FG301" s="82"/>
      <c r="FH301" s="82"/>
      <c r="FI301" s="82"/>
      <c r="FJ301" s="82"/>
      <c r="FK301" s="77" t="s">
        <v>194</v>
      </c>
      <c r="FL301" s="77"/>
      <c r="FM301" s="79" t="s">
        <v>194</v>
      </c>
      <c r="FN301" s="79" t="s">
        <v>214</v>
      </c>
      <c r="FO301" s="79"/>
      <c r="FP301" s="78"/>
      <c r="FQ301" s="78"/>
      <c r="FR301" s="78"/>
      <c r="FS301" s="78"/>
      <c r="FT301" s="78">
        <v>1</v>
      </c>
      <c r="FU301" s="78"/>
      <c r="FV301" s="78"/>
      <c r="FW301" s="78"/>
      <c r="FX301" s="78"/>
      <c r="FY301" s="78"/>
      <c r="FZ301" s="78"/>
      <c r="GA301" s="78"/>
      <c r="GB301" s="78"/>
      <c r="GC301" s="78"/>
      <c r="GD301" s="78"/>
      <c r="GE301" s="78"/>
      <c r="GF301" s="78"/>
      <c r="GG301" s="78"/>
      <c r="GH301" s="78"/>
      <c r="GI301" s="78"/>
      <c r="GJ301" s="78"/>
      <c r="GK301" s="78"/>
      <c r="GL301" s="78"/>
      <c r="GM301" s="83"/>
      <c r="GN301" s="83"/>
      <c r="GO301" s="83"/>
      <c r="GP301" s="83"/>
      <c r="GQ301" s="83">
        <v>1</v>
      </c>
      <c r="GR301" s="83"/>
      <c r="GS301" s="83"/>
      <c r="GT301" s="83"/>
      <c r="GU301" s="83"/>
      <c r="GV301" s="83"/>
      <c r="GW301" s="83"/>
      <c r="GX301" s="83"/>
      <c r="GY301" s="83"/>
      <c r="GZ301" s="83"/>
      <c r="HA301" s="83"/>
      <c r="HB301" s="83"/>
      <c r="HC301" s="83"/>
      <c r="HD301" s="83"/>
      <c r="HE301" s="83"/>
      <c r="HF301" s="83"/>
      <c r="HG301" s="83"/>
      <c r="HH301" s="83"/>
      <c r="HI301" s="83"/>
      <c r="HJ301" s="76" t="s">
        <v>196</v>
      </c>
      <c r="HK301" s="76" t="s">
        <v>194</v>
      </c>
      <c r="HL301" s="76" t="s">
        <v>196</v>
      </c>
      <c r="HM301" s="76"/>
      <c r="HN301" s="76"/>
      <c r="HO301" s="76"/>
      <c r="HP301" s="75" t="s">
        <v>194</v>
      </c>
      <c r="HQ301" s="75" t="s">
        <v>215</v>
      </c>
      <c r="HR301" s="75"/>
      <c r="HS301" s="75"/>
      <c r="HT301" s="80">
        <v>10</v>
      </c>
      <c r="HU301" s="80">
        <v>1</v>
      </c>
      <c r="HV301" s="80"/>
      <c r="HW301" s="80"/>
      <c r="HX301" s="80"/>
      <c r="HY301" s="80">
        <v>1</v>
      </c>
      <c r="HZ301" s="80"/>
      <c r="IA301" s="80"/>
      <c r="IB301" s="80"/>
      <c r="IC301" s="80"/>
      <c r="ID301" s="80">
        <v>1</v>
      </c>
      <c r="IE301" s="80"/>
      <c r="IF301" s="80"/>
      <c r="IG301" s="80"/>
      <c r="IH301" s="80"/>
      <c r="II301" s="80"/>
      <c r="IJ301" s="81" t="s">
        <v>201</v>
      </c>
      <c r="IK301" s="81" t="s">
        <v>199</v>
      </c>
    </row>
    <row r="302" spans="1:245">
      <c r="A302" s="54">
        <v>300</v>
      </c>
      <c r="B302" s="54">
        <v>1</v>
      </c>
      <c r="C302" s="54"/>
      <c r="D302" s="54" t="s">
        <v>52</v>
      </c>
      <c r="E302" s="54">
        <v>0</v>
      </c>
      <c r="F302" s="54">
        <v>0</v>
      </c>
      <c r="G302" s="54">
        <v>0</v>
      </c>
      <c r="H302" s="54"/>
      <c r="I302" s="54" t="s">
        <v>56</v>
      </c>
      <c r="J302" s="54"/>
      <c r="K302" s="54"/>
      <c r="L302" s="55">
        <v>17</v>
      </c>
      <c r="M302" s="56">
        <v>19</v>
      </c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7">
        <v>2</v>
      </c>
      <c r="AF302" s="57">
        <v>19</v>
      </c>
      <c r="AG302" s="58">
        <v>138.69999999999999</v>
      </c>
      <c r="AH302" s="59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>
        <v>13.58</v>
      </c>
      <c r="AY302" s="56"/>
      <c r="AZ302" s="56">
        <v>28.21</v>
      </c>
      <c r="BA302" s="56"/>
      <c r="BB302" s="56"/>
      <c r="BC302" s="56"/>
      <c r="BD302" s="56"/>
      <c r="BE302" s="55"/>
      <c r="BF302" s="56"/>
      <c r="BG302" s="56"/>
      <c r="BH302" s="56"/>
      <c r="BI302" s="56"/>
      <c r="BJ302" s="56"/>
      <c r="BK302" s="56"/>
      <c r="BL302" s="56"/>
      <c r="BM302" s="56"/>
      <c r="BN302" s="56"/>
      <c r="BO302" s="56">
        <v>1</v>
      </c>
      <c r="BP302" s="56">
        <v>1</v>
      </c>
      <c r="BQ302" s="56"/>
      <c r="BR302" s="56"/>
      <c r="BS302" s="56"/>
      <c r="BT302" s="56"/>
      <c r="BU302" s="56"/>
      <c r="BV302" s="56">
        <v>1</v>
      </c>
      <c r="BW302" s="56"/>
      <c r="BX302" s="56"/>
      <c r="BY302" s="56"/>
      <c r="BZ302" s="56"/>
      <c r="CA302" s="56"/>
      <c r="CB302" s="55"/>
      <c r="CC302" s="56"/>
      <c r="CD302" s="56"/>
      <c r="CE302" s="56"/>
      <c r="CF302" s="56"/>
      <c r="CG302" s="56"/>
      <c r="CH302" s="56"/>
      <c r="CI302" s="56"/>
      <c r="CJ302" s="56"/>
      <c r="CK302" s="56"/>
      <c r="CL302" s="56"/>
      <c r="CM302" s="56"/>
      <c r="CN302" s="56"/>
      <c r="CO302" s="56"/>
      <c r="CP302" s="56"/>
      <c r="CQ302" s="56"/>
      <c r="CR302" s="56"/>
      <c r="CS302" s="56"/>
      <c r="CT302" s="56"/>
      <c r="CU302" s="56"/>
      <c r="CV302" s="56"/>
      <c r="CW302" s="56"/>
      <c r="CX302" s="56"/>
      <c r="CY302" s="55"/>
      <c r="CZ302" s="59"/>
      <c r="DA302" s="56"/>
      <c r="DB302" s="56"/>
      <c r="DC302" s="56"/>
      <c r="DD302" s="56"/>
      <c r="DE302" s="56"/>
      <c r="DF302" s="56"/>
      <c r="DG302" s="56"/>
      <c r="DH302" s="56"/>
      <c r="DI302" s="56"/>
      <c r="DJ302" s="56"/>
      <c r="DK302" s="56"/>
      <c r="DL302" s="56"/>
      <c r="DM302" s="56"/>
      <c r="DN302" s="56"/>
      <c r="DO302" s="56"/>
      <c r="DP302" s="56"/>
      <c r="DQ302" s="56"/>
      <c r="DR302" s="56"/>
      <c r="DS302" s="56"/>
      <c r="DT302" s="56"/>
      <c r="DU302" s="56"/>
      <c r="DV302" s="55"/>
      <c r="DW302" s="56"/>
      <c r="DX302" s="56"/>
      <c r="DY302" s="56"/>
      <c r="DZ302" s="56"/>
      <c r="EA302" s="56"/>
      <c r="EB302" s="56"/>
      <c r="EC302" s="56"/>
      <c r="ED302" s="56"/>
      <c r="EE302" s="56"/>
      <c r="EF302" s="56"/>
      <c r="EG302" s="56"/>
      <c r="EH302" s="56"/>
      <c r="EI302" s="56"/>
      <c r="EJ302" s="56"/>
      <c r="EK302" s="56"/>
      <c r="EL302" s="56"/>
      <c r="EM302" s="56"/>
      <c r="EN302" s="56"/>
      <c r="EO302" s="56"/>
      <c r="EP302" s="56"/>
      <c r="EQ302" s="56"/>
      <c r="ER302" s="60"/>
      <c r="ES302" s="92"/>
      <c r="ET302" s="92"/>
      <c r="EU302" s="92"/>
      <c r="EV302" s="92"/>
      <c r="EW302" s="92"/>
      <c r="EX302" s="92"/>
      <c r="EY302" s="92"/>
      <c r="EZ302" s="92"/>
      <c r="FA302" s="92"/>
      <c r="FB302" s="92"/>
      <c r="FC302" s="92"/>
      <c r="FD302" s="92"/>
      <c r="FE302" s="92"/>
      <c r="FF302" s="92"/>
      <c r="FG302" s="92"/>
      <c r="FH302" s="92"/>
      <c r="FI302" s="92"/>
      <c r="FJ302" s="92"/>
      <c r="FK302" s="92"/>
      <c r="FL302" s="92"/>
      <c r="FM302" s="92"/>
      <c r="FN302" s="92"/>
      <c r="FO302" s="92"/>
      <c r="FP302" s="92"/>
      <c r="FQ302" s="92"/>
      <c r="FR302" s="92"/>
      <c r="FS302" s="92"/>
      <c r="FT302" s="92"/>
      <c r="FU302" s="92"/>
      <c r="FV302" s="92"/>
      <c r="FW302" s="92"/>
      <c r="FX302" s="92"/>
      <c r="FY302" s="92"/>
      <c r="FZ302" s="92"/>
      <c r="GA302" s="92"/>
      <c r="GB302" s="92"/>
      <c r="GC302" s="92"/>
      <c r="GD302" s="92"/>
      <c r="GE302" s="92"/>
      <c r="GF302" s="92"/>
      <c r="GG302" s="92"/>
      <c r="GH302" s="92"/>
      <c r="GI302" s="92"/>
      <c r="GJ302" s="92"/>
      <c r="GK302" s="92"/>
      <c r="GL302" s="92"/>
      <c r="GM302" s="92"/>
      <c r="GN302" s="92"/>
      <c r="GO302" s="92"/>
      <c r="GP302" s="92"/>
      <c r="GQ302" s="92"/>
      <c r="GR302" s="92"/>
      <c r="GS302" s="92"/>
      <c r="GT302" s="92"/>
      <c r="GU302" s="92"/>
      <c r="GV302" s="92"/>
      <c r="GW302" s="92"/>
      <c r="GX302" s="92"/>
      <c r="GY302" s="92"/>
      <c r="GZ302" s="92"/>
      <c r="HA302" s="92"/>
      <c r="HB302" s="92"/>
      <c r="HC302" s="92"/>
      <c r="HD302" s="92"/>
      <c r="HE302" s="92"/>
      <c r="HF302" s="92"/>
      <c r="HG302" s="92"/>
      <c r="HH302" s="92"/>
      <c r="HI302" s="92"/>
      <c r="HJ302" s="92"/>
      <c r="HK302" s="92"/>
      <c r="HL302" s="92"/>
      <c r="HM302" s="92"/>
      <c r="HN302" s="92"/>
      <c r="HO302" s="92"/>
      <c r="HP302" s="92"/>
      <c r="HQ302" s="92"/>
      <c r="HR302" s="92"/>
      <c r="HS302" s="92"/>
      <c r="HT302" s="92"/>
      <c r="HU302" s="92"/>
      <c r="HV302" s="92"/>
      <c r="HW302" s="92"/>
      <c r="HX302" s="92"/>
      <c r="HY302" s="92"/>
      <c r="HZ302" s="92"/>
      <c r="IA302" s="92"/>
      <c r="IB302" s="92"/>
      <c r="IC302" s="92"/>
      <c r="ID302" s="92"/>
      <c r="IE302" s="92"/>
      <c r="IF302" s="92"/>
      <c r="IG302" s="92"/>
      <c r="IH302" s="92"/>
      <c r="II302" s="92"/>
      <c r="IJ302" s="92"/>
      <c r="IK302" s="92"/>
    </row>
    <row r="303" spans="1:245">
      <c r="A303" s="24">
        <v>301</v>
      </c>
      <c r="B303" s="24">
        <v>1</v>
      </c>
      <c r="C303" s="24"/>
      <c r="D303" s="24" t="s">
        <v>54</v>
      </c>
      <c r="E303" s="24">
        <v>0</v>
      </c>
      <c r="F303" s="24">
        <v>0</v>
      </c>
      <c r="G303" s="24">
        <v>0</v>
      </c>
      <c r="H303" s="24"/>
      <c r="I303" s="24"/>
      <c r="J303" s="24"/>
      <c r="K303" s="24"/>
      <c r="L303" s="25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7">
        <v>0</v>
      </c>
      <c r="AF303" s="27"/>
      <c r="AG303" s="28">
        <v>9.6</v>
      </c>
      <c r="AH303" s="29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5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5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5"/>
      <c r="CZ303" s="29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5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30"/>
      <c r="ES303" s="92"/>
      <c r="ET303" s="92"/>
      <c r="EU303" s="92"/>
      <c r="EV303" s="92"/>
      <c r="EW303" s="92"/>
      <c r="EX303" s="92"/>
      <c r="EY303" s="92"/>
      <c r="EZ303" s="92"/>
      <c r="FA303" s="92"/>
      <c r="FB303" s="92"/>
      <c r="FC303" s="92"/>
      <c r="FD303" s="92"/>
      <c r="FE303" s="92"/>
      <c r="FF303" s="92"/>
      <c r="FG303" s="92"/>
      <c r="FH303" s="92"/>
      <c r="FI303" s="92"/>
      <c r="FJ303" s="92"/>
      <c r="FK303" s="92"/>
      <c r="FL303" s="92"/>
      <c r="FM303" s="92"/>
      <c r="FN303" s="92"/>
      <c r="FO303" s="92"/>
      <c r="FP303" s="92"/>
      <c r="FQ303" s="92"/>
      <c r="FR303" s="92"/>
      <c r="FS303" s="92"/>
      <c r="FT303" s="92"/>
      <c r="FU303" s="92"/>
      <c r="FV303" s="92"/>
      <c r="FW303" s="92"/>
      <c r="FX303" s="92"/>
      <c r="FY303" s="92"/>
      <c r="FZ303" s="92"/>
      <c r="GA303" s="92"/>
      <c r="GB303" s="92"/>
      <c r="GC303" s="92"/>
      <c r="GD303" s="92"/>
      <c r="GE303" s="92"/>
      <c r="GF303" s="92"/>
      <c r="GG303" s="92"/>
      <c r="GH303" s="92"/>
      <c r="GI303" s="92"/>
      <c r="GJ303" s="92"/>
      <c r="GK303" s="92"/>
      <c r="GL303" s="92"/>
      <c r="GM303" s="92"/>
      <c r="GN303" s="92"/>
      <c r="GO303" s="92"/>
      <c r="GP303" s="92"/>
      <c r="GQ303" s="92"/>
      <c r="GR303" s="92"/>
      <c r="GS303" s="92"/>
      <c r="GT303" s="92"/>
      <c r="GU303" s="92"/>
      <c r="GV303" s="92"/>
      <c r="GW303" s="92"/>
      <c r="GX303" s="92"/>
      <c r="GY303" s="92"/>
      <c r="GZ303" s="92"/>
      <c r="HA303" s="92"/>
      <c r="HB303" s="92"/>
      <c r="HC303" s="92"/>
      <c r="HD303" s="92"/>
      <c r="HE303" s="92"/>
      <c r="HF303" s="92"/>
      <c r="HG303" s="92"/>
      <c r="HH303" s="92"/>
      <c r="HI303" s="92"/>
      <c r="HJ303" s="92"/>
      <c r="HK303" s="92"/>
      <c r="HL303" s="92"/>
      <c r="HM303" s="92"/>
      <c r="HN303" s="92"/>
      <c r="HO303" s="92"/>
      <c r="HP303" s="92"/>
      <c r="HQ303" s="92"/>
      <c r="HR303" s="92"/>
      <c r="HS303" s="92"/>
      <c r="HT303" s="92"/>
      <c r="HU303" s="92"/>
      <c r="HV303" s="92"/>
      <c r="HW303" s="92"/>
      <c r="HX303" s="92"/>
      <c r="HY303" s="92"/>
      <c r="HZ303" s="92"/>
      <c r="IA303" s="92"/>
      <c r="IB303" s="92"/>
      <c r="IC303" s="92"/>
      <c r="ID303" s="92"/>
      <c r="IE303" s="92"/>
      <c r="IF303" s="92"/>
      <c r="IG303" s="92"/>
      <c r="IH303" s="92"/>
      <c r="II303" s="92"/>
      <c r="IJ303" s="92"/>
      <c r="IK303" s="92"/>
    </row>
    <row r="304" spans="1:245">
      <c r="A304" s="6">
        <v>302</v>
      </c>
      <c r="B304" s="6">
        <v>1</v>
      </c>
      <c r="C304" s="6"/>
      <c r="D304" s="6" t="s">
        <v>52</v>
      </c>
      <c r="E304" s="6">
        <v>0</v>
      </c>
      <c r="F304" s="6">
        <v>1</v>
      </c>
      <c r="G304" s="6">
        <v>1</v>
      </c>
      <c r="H304" s="6"/>
      <c r="I304" s="6"/>
      <c r="J304" s="6"/>
      <c r="K304" s="6"/>
      <c r="L304" s="8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23">
        <v>0</v>
      </c>
      <c r="AF304" s="23"/>
      <c r="AG304" s="10">
        <v>26.2</v>
      </c>
      <c r="AH304" s="11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8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8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8"/>
      <c r="CZ304" s="11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8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12"/>
      <c r="ES304" s="92"/>
      <c r="ET304" s="92"/>
      <c r="EU304" s="92"/>
      <c r="EV304" s="92"/>
      <c r="EW304" s="92"/>
      <c r="EX304" s="92"/>
      <c r="EY304" s="92"/>
      <c r="EZ304" s="92"/>
      <c r="FA304" s="92"/>
      <c r="FB304" s="92"/>
      <c r="FC304" s="92"/>
      <c r="FD304" s="92"/>
      <c r="FE304" s="92"/>
      <c r="FF304" s="92"/>
      <c r="FG304" s="92"/>
      <c r="FH304" s="92"/>
      <c r="FI304" s="92"/>
      <c r="FJ304" s="92"/>
      <c r="FK304" s="92"/>
      <c r="FL304" s="92"/>
      <c r="FM304" s="92"/>
      <c r="FN304" s="92"/>
      <c r="FO304" s="92"/>
      <c r="FP304" s="92"/>
      <c r="FQ304" s="92"/>
      <c r="FR304" s="92"/>
      <c r="FS304" s="92"/>
      <c r="FT304" s="92"/>
      <c r="FU304" s="92"/>
      <c r="FV304" s="92"/>
      <c r="FW304" s="92"/>
      <c r="FX304" s="92"/>
      <c r="FY304" s="92"/>
      <c r="FZ304" s="92"/>
      <c r="GA304" s="92"/>
      <c r="GB304" s="92"/>
      <c r="GC304" s="92"/>
      <c r="GD304" s="92"/>
      <c r="GE304" s="92"/>
      <c r="GF304" s="92"/>
      <c r="GG304" s="92"/>
      <c r="GH304" s="92"/>
      <c r="GI304" s="92"/>
      <c r="GJ304" s="92"/>
      <c r="GK304" s="92"/>
      <c r="GL304" s="92"/>
      <c r="GM304" s="92"/>
      <c r="GN304" s="92"/>
      <c r="GO304" s="92"/>
      <c r="GP304" s="92"/>
      <c r="GQ304" s="92"/>
      <c r="GR304" s="92"/>
      <c r="GS304" s="92"/>
      <c r="GT304" s="92"/>
      <c r="GU304" s="92"/>
      <c r="GV304" s="92"/>
      <c r="GW304" s="92"/>
      <c r="GX304" s="92"/>
      <c r="GY304" s="92"/>
      <c r="GZ304" s="92"/>
      <c r="HA304" s="92"/>
      <c r="HB304" s="92"/>
      <c r="HC304" s="92"/>
      <c r="HD304" s="92"/>
      <c r="HE304" s="92"/>
      <c r="HF304" s="92"/>
      <c r="HG304" s="92"/>
      <c r="HH304" s="92"/>
      <c r="HI304" s="92"/>
      <c r="HJ304" s="92"/>
      <c r="HK304" s="92"/>
      <c r="HL304" s="92"/>
      <c r="HM304" s="92"/>
      <c r="HN304" s="92"/>
      <c r="HO304" s="92"/>
      <c r="HP304" s="92"/>
      <c r="HQ304" s="92"/>
      <c r="HR304" s="92"/>
      <c r="HS304" s="92"/>
      <c r="HT304" s="92"/>
      <c r="HU304" s="92"/>
      <c r="HV304" s="92"/>
      <c r="HW304" s="92"/>
      <c r="HX304" s="92"/>
      <c r="HY304" s="92"/>
      <c r="HZ304" s="92"/>
      <c r="IA304" s="92"/>
      <c r="IB304" s="92"/>
      <c r="IC304" s="92"/>
      <c r="ID304" s="92"/>
      <c r="IE304" s="92"/>
      <c r="IF304" s="92"/>
      <c r="IG304" s="92"/>
      <c r="IH304" s="92"/>
      <c r="II304" s="92"/>
      <c r="IJ304" s="92"/>
      <c r="IK304" s="92"/>
    </row>
    <row r="305" spans="1:245">
      <c r="A305" s="4">
        <v>303</v>
      </c>
      <c r="B305" s="4">
        <v>2</v>
      </c>
      <c r="C305" s="4"/>
      <c r="D305" s="4" t="s">
        <v>52</v>
      </c>
      <c r="E305" s="4">
        <v>0</v>
      </c>
      <c r="F305" s="4">
        <v>1</v>
      </c>
      <c r="G305" s="4">
        <v>1</v>
      </c>
      <c r="H305" s="4">
        <v>0</v>
      </c>
      <c r="I305" s="4"/>
      <c r="J305" s="4"/>
      <c r="K305" s="4"/>
      <c r="L305" s="1">
        <v>19</v>
      </c>
      <c r="M305">
        <v>18</v>
      </c>
      <c r="N305">
        <v>15</v>
      </c>
      <c r="O305">
        <v>9</v>
      </c>
      <c r="P305">
        <v>2</v>
      </c>
      <c r="Q305">
        <v>5</v>
      </c>
      <c r="AE305" s="22">
        <v>6</v>
      </c>
      <c r="AF305" s="22">
        <v>5</v>
      </c>
      <c r="AG305" s="5">
        <v>278.89999999999998</v>
      </c>
      <c r="AH305" s="2"/>
      <c r="AI305">
        <v>16.73</v>
      </c>
      <c r="AL305">
        <v>26</v>
      </c>
      <c r="AP305">
        <v>44.77</v>
      </c>
      <c r="AV305">
        <v>35.74</v>
      </c>
      <c r="AY305">
        <v>24.11</v>
      </c>
      <c r="AZ305">
        <v>92.42</v>
      </c>
      <c r="BE305" s="1"/>
      <c r="BL305">
        <v>1</v>
      </c>
      <c r="CA305">
        <v>1</v>
      </c>
      <c r="CB305" s="1"/>
      <c r="CJ305">
        <v>1</v>
      </c>
      <c r="CT305">
        <v>1</v>
      </c>
      <c r="CY305" s="1"/>
      <c r="CZ305" s="2"/>
      <c r="DC305">
        <v>1</v>
      </c>
      <c r="DG305">
        <v>1</v>
      </c>
      <c r="DM305">
        <v>1</v>
      </c>
      <c r="DQ305">
        <v>1</v>
      </c>
      <c r="DV305" s="1"/>
      <c r="ER305" s="3"/>
      <c r="ES305" s="73">
        <v>303</v>
      </c>
      <c r="ET305" s="85" t="s">
        <v>188</v>
      </c>
      <c r="EU305" s="75" t="s">
        <v>211</v>
      </c>
      <c r="EV305" s="76" t="s">
        <v>257</v>
      </c>
      <c r="EW305" s="77" t="s">
        <v>213</v>
      </c>
      <c r="EX305" s="74" t="s">
        <v>192</v>
      </c>
      <c r="EY305" s="78" t="s">
        <v>207</v>
      </c>
      <c r="EZ305" s="78">
        <v>2</v>
      </c>
      <c r="FA305" s="82">
        <v>1</v>
      </c>
      <c r="FB305" s="82"/>
      <c r="FC305" s="82"/>
      <c r="FD305" s="82">
        <v>1</v>
      </c>
      <c r="FE305" s="82"/>
      <c r="FF305" s="82"/>
      <c r="FG305" s="82"/>
      <c r="FH305" s="82"/>
      <c r="FI305" s="82"/>
      <c r="FJ305" s="82"/>
      <c r="FK305" s="77" t="s">
        <v>199</v>
      </c>
      <c r="FL305" s="77" t="s">
        <v>223</v>
      </c>
      <c r="FM305" s="79" t="s">
        <v>194</v>
      </c>
      <c r="FN305" s="79" t="s">
        <v>258</v>
      </c>
      <c r="FO305" s="79"/>
      <c r="FP305" s="78">
        <v>1</v>
      </c>
      <c r="FQ305" s="78">
        <v>1</v>
      </c>
      <c r="FR305" s="78"/>
      <c r="FS305" s="78"/>
      <c r="FT305" s="78">
        <v>1</v>
      </c>
      <c r="FU305" s="78"/>
      <c r="FV305" s="78"/>
      <c r="FW305" s="78"/>
      <c r="FX305" s="78">
        <v>1</v>
      </c>
      <c r="FY305" s="78">
        <v>1</v>
      </c>
      <c r="FZ305" s="78">
        <v>1</v>
      </c>
      <c r="GA305" s="78"/>
      <c r="GB305" s="78">
        <v>1</v>
      </c>
      <c r="GC305" s="78"/>
      <c r="GD305" s="78"/>
      <c r="GE305" s="78"/>
      <c r="GF305" s="78"/>
      <c r="GG305" s="78"/>
      <c r="GH305" s="78"/>
      <c r="GI305" s="78"/>
      <c r="GJ305" s="78"/>
      <c r="GK305" s="78"/>
      <c r="GL305" s="78">
        <v>1</v>
      </c>
      <c r="GM305" s="83">
        <v>1</v>
      </c>
      <c r="GN305" s="83">
        <v>1</v>
      </c>
      <c r="GO305" s="83"/>
      <c r="GP305" s="83"/>
      <c r="GQ305" s="83">
        <v>1</v>
      </c>
      <c r="GR305" s="83">
        <v>1</v>
      </c>
      <c r="GS305" s="83"/>
      <c r="GT305" s="83">
        <v>1</v>
      </c>
      <c r="GU305" s="83">
        <v>1</v>
      </c>
      <c r="GV305" s="83">
        <v>1</v>
      </c>
      <c r="GW305" s="83"/>
      <c r="GX305" s="83">
        <v>1</v>
      </c>
      <c r="GY305" s="83"/>
      <c r="GZ305" s="83"/>
      <c r="HA305" s="83"/>
      <c r="HB305" s="83"/>
      <c r="HC305" s="83"/>
      <c r="HD305" s="83"/>
      <c r="HE305" s="83"/>
      <c r="HF305" s="83"/>
      <c r="HG305" s="83"/>
      <c r="HH305" s="83"/>
      <c r="HI305" s="83"/>
      <c r="HJ305" s="76" t="s">
        <v>196</v>
      </c>
      <c r="HK305" s="76" t="s">
        <v>194</v>
      </c>
      <c r="HL305" s="76" t="s">
        <v>196</v>
      </c>
      <c r="HM305" s="76"/>
      <c r="HN305" s="76" t="s">
        <v>399</v>
      </c>
      <c r="HO305" s="76" t="s">
        <v>199</v>
      </c>
      <c r="HP305" s="75" t="s">
        <v>199</v>
      </c>
      <c r="HQ305" s="75"/>
      <c r="HR305" s="75" t="s">
        <v>290</v>
      </c>
      <c r="HS305" s="75"/>
      <c r="HT305" s="80">
        <v>6</v>
      </c>
      <c r="HU305" s="80">
        <v>1</v>
      </c>
      <c r="HV305" s="80"/>
      <c r="HW305" s="80">
        <v>1</v>
      </c>
      <c r="HX305" s="80"/>
      <c r="HY305" s="80"/>
      <c r="HZ305" s="80"/>
      <c r="IA305" s="80">
        <v>1</v>
      </c>
      <c r="IB305" s="80"/>
      <c r="IC305" s="80">
        <v>1</v>
      </c>
      <c r="ID305" s="80"/>
      <c r="IE305" s="80">
        <v>1</v>
      </c>
      <c r="IF305" s="80">
        <v>1</v>
      </c>
      <c r="IG305" s="80"/>
      <c r="IH305" s="80"/>
      <c r="II305" s="80"/>
      <c r="IJ305" s="81" t="s">
        <v>201</v>
      </c>
      <c r="IK305" s="81" t="s">
        <v>199</v>
      </c>
    </row>
    <row r="306" spans="1:245">
      <c r="A306" s="32">
        <v>304</v>
      </c>
      <c r="B306" s="32">
        <v>2</v>
      </c>
      <c r="C306" s="32"/>
      <c r="D306" s="32" t="s">
        <v>54</v>
      </c>
      <c r="E306" s="32">
        <v>0</v>
      </c>
      <c r="F306" s="32">
        <v>1</v>
      </c>
      <c r="G306" s="32">
        <v>1</v>
      </c>
      <c r="H306" s="32">
        <v>1</v>
      </c>
      <c r="I306" s="32" t="s">
        <v>84</v>
      </c>
      <c r="J306" s="32"/>
      <c r="K306" s="32"/>
      <c r="L306" s="33">
        <v>14</v>
      </c>
      <c r="M306" s="34">
        <v>17</v>
      </c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5">
        <v>2</v>
      </c>
      <c r="AF306" s="35">
        <v>17</v>
      </c>
      <c r="AG306" s="36">
        <v>68.7</v>
      </c>
      <c r="AH306" s="37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>
        <v>4.67</v>
      </c>
      <c r="AV306" s="34"/>
      <c r="AW306" s="34"/>
      <c r="AX306" s="34">
        <v>3.98</v>
      </c>
      <c r="AY306" s="34"/>
      <c r="AZ306" s="34"/>
      <c r="BA306" s="34"/>
      <c r="BB306" s="34"/>
      <c r="BC306" s="34"/>
      <c r="BD306" s="34"/>
      <c r="BE306" s="33"/>
      <c r="BF306" s="34"/>
      <c r="BG306" s="34"/>
      <c r="BH306" s="34"/>
      <c r="BI306" s="34"/>
      <c r="BJ306" s="34"/>
      <c r="BK306" s="34">
        <v>1</v>
      </c>
      <c r="BL306" s="34"/>
      <c r="BM306" s="34"/>
      <c r="BN306" s="34">
        <v>1</v>
      </c>
      <c r="BO306" s="34"/>
      <c r="BP306" s="34"/>
      <c r="BQ306" s="34"/>
      <c r="BR306" s="34"/>
      <c r="BS306" s="34"/>
      <c r="BT306" s="34"/>
      <c r="BU306" s="34"/>
      <c r="BV306" s="34"/>
      <c r="BW306" s="34">
        <v>1</v>
      </c>
      <c r="BX306" s="34"/>
      <c r="BY306" s="34"/>
      <c r="BZ306" s="34"/>
      <c r="CA306" s="34"/>
      <c r="CB306" s="33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3"/>
      <c r="CZ306" s="37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3"/>
      <c r="DW306" s="34"/>
      <c r="DX306" s="34"/>
      <c r="DY306" s="34"/>
      <c r="DZ306" s="34"/>
      <c r="EA306" s="34"/>
      <c r="EB306" s="34"/>
      <c r="EC306" s="34"/>
      <c r="ED306" s="34"/>
      <c r="EE306" s="34"/>
      <c r="EF306" s="34"/>
      <c r="EG306" s="34"/>
      <c r="EH306" s="34"/>
      <c r="EI306" s="34"/>
      <c r="EJ306" s="34"/>
      <c r="EK306" s="34"/>
      <c r="EL306" s="34"/>
      <c r="EM306" s="34"/>
      <c r="EN306" s="34"/>
      <c r="EO306" s="34"/>
      <c r="EP306" s="34"/>
      <c r="EQ306" s="34"/>
      <c r="ER306" s="38"/>
      <c r="ES306" s="92"/>
      <c r="ET306" s="92"/>
      <c r="EU306" s="92"/>
      <c r="EV306" s="92"/>
      <c r="EW306" s="92"/>
      <c r="EX306" s="92"/>
      <c r="EY306" s="92"/>
      <c r="EZ306" s="92"/>
      <c r="FA306" s="92"/>
      <c r="FB306" s="92"/>
      <c r="FC306" s="92"/>
      <c r="FD306" s="92"/>
      <c r="FE306" s="92"/>
      <c r="FF306" s="92"/>
      <c r="FG306" s="92"/>
      <c r="FH306" s="92"/>
      <c r="FI306" s="92"/>
      <c r="FJ306" s="92"/>
      <c r="FK306" s="92"/>
      <c r="FL306" s="92"/>
      <c r="FM306" s="92"/>
      <c r="FN306" s="92"/>
      <c r="FO306" s="92"/>
      <c r="FP306" s="92"/>
      <c r="FQ306" s="92"/>
      <c r="FR306" s="92"/>
      <c r="FS306" s="92"/>
      <c r="FT306" s="92"/>
      <c r="FU306" s="92"/>
      <c r="FV306" s="92"/>
      <c r="FW306" s="92"/>
      <c r="FX306" s="92"/>
      <c r="FY306" s="92"/>
      <c r="FZ306" s="92"/>
      <c r="GA306" s="92"/>
      <c r="GB306" s="92"/>
      <c r="GC306" s="92"/>
      <c r="GD306" s="92"/>
      <c r="GE306" s="92"/>
      <c r="GF306" s="92"/>
      <c r="GG306" s="92"/>
      <c r="GH306" s="92"/>
      <c r="GI306" s="92"/>
      <c r="GJ306" s="92"/>
      <c r="GK306" s="92"/>
      <c r="GL306" s="92"/>
      <c r="GM306" s="92"/>
      <c r="GN306" s="92"/>
      <c r="GO306" s="92"/>
      <c r="GP306" s="92"/>
      <c r="GQ306" s="92"/>
      <c r="GR306" s="92"/>
      <c r="GS306" s="92"/>
      <c r="GT306" s="92"/>
      <c r="GU306" s="92"/>
      <c r="GV306" s="92"/>
      <c r="GW306" s="92"/>
      <c r="GX306" s="92"/>
      <c r="GY306" s="92"/>
      <c r="GZ306" s="92"/>
      <c r="HA306" s="92"/>
      <c r="HB306" s="92"/>
      <c r="HC306" s="92"/>
      <c r="HD306" s="92"/>
      <c r="HE306" s="92"/>
      <c r="HF306" s="92"/>
      <c r="HG306" s="92"/>
      <c r="HH306" s="92"/>
      <c r="HI306" s="92"/>
      <c r="HJ306" s="92"/>
      <c r="HK306" s="92"/>
      <c r="HL306" s="92"/>
      <c r="HM306" s="92"/>
      <c r="HN306" s="92"/>
      <c r="HO306" s="92"/>
      <c r="HP306" s="92"/>
      <c r="HQ306" s="92"/>
      <c r="HR306" s="92"/>
      <c r="HS306" s="92"/>
      <c r="HT306" s="92"/>
      <c r="HU306" s="92"/>
      <c r="HV306" s="92"/>
      <c r="HW306" s="92"/>
      <c r="HX306" s="92"/>
      <c r="HY306" s="92"/>
      <c r="HZ306" s="92"/>
      <c r="IA306" s="92"/>
      <c r="IB306" s="92"/>
      <c r="IC306" s="92"/>
      <c r="ID306" s="92"/>
      <c r="IE306" s="92"/>
      <c r="IF306" s="92"/>
      <c r="IG306" s="92"/>
      <c r="IH306" s="92"/>
      <c r="II306" s="92"/>
      <c r="IJ306" s="92"/>
      <c r="IK306" s="92"/>
    </row>
    <row r="307" spans="1:245">
      <c r="A307" s="61">
        <v>305</v>
      </c>
      <c r="B307" s="61">
        <v>2</v>
      </c>
      <c r="C307" s="61"/>
      <c r="D307" s="61" t="s">
        <v>52</v>
      </c>
      <c r="E307" s="61">
        <v>0</v>
      </c>
      <c r="F307" s="61">
        <v>1</v>
      </c>
      <c r="G307" s="61">
        <v>1</v>
      </c>
      <c r="H307" s="61">
        <v>1</v>
      </c>
      <c r="I307" s="61" t="s">
        <v>82</v>
      </c>
      <c r="J307" s="61"/>
      <c r="K307" s="61"/>
      <c r="L307" s="62">
        <v>16</v>
      </c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4">
        <v>1</v>
      </c>
      <c r="AF307" s="64">
        <v>16</v>
      </c>
      <c r="AG307" s="65">
        <v>76.900000000000006</v>
      </c>
      <c r="AH307" s="66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>
        <v>4.32</v>
      </c>
      <c r="AX307" s="63"/>
      <c r="AY307" s="63"/>
      <c r="AZ307" s="63"/>
      <c r="BA307" s="63"/>
      <c r="BB307" s="63"/>
      <c r="BC307" s="63"/>
      <c r="BD307" s="63"/>
      <c r="BE307" s="62"/>
      <c r="BF307" s="63"/>
      <c r="BG307" s="63"/>
      <c r="BH307" s="63">
        <v>1</v>
      </c>
      <c r="BI307" s="63"/>
      <c r="BJ307" s="63"/>
      <c r="BK307" s="63"/>
      <c r="BL307" s="63"/>
      <c r="BM307" s="63"/>
      <c r="BN307" s="63"/>
      <c r="BO307" s="63">
        <v>1</v>
      </c>
      <c r="BP307" s="63">
        <v>1</v>
      </c>
      <c r="BQ307" s="63"/>
      <c r="BR307" s="63">
        <v>1</v>
      </c>
      <c r="BS307" s="63"/>
      <c r="BT307" s="63"/>
      <c r="BU307" s="63"/>
      <c r="BV307" s="63"/>
      <c r="BW307" s="63"/>
      <c r="BX307" s="63"/>
      <c r="BY307" s="63"/>
      <c r="BZ307" s="63"/>
      <c r="CA307" s="63"/>
      <c r="CB307" s="62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2"/>
      <c r="CZ307" s="66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2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7"/>
      <c r="ES307" s="92"/>
      <c r="ET307" s="92"/>
      <c r="EU307" s="92"/>
      <c r="EV307" s="92"/>
      <c r="EW307" s="92"/>
      <c r="EX307" s="92"/>
      <c r="EY307" s="92"/>
      <c r="EZ307" s="92"/>
      <c r="FA307" s="92"/>
      <c r="FB307" s="92"/>
      <c r="FC307" s="92"/>
      <c r="FD307" s="92"/>
      <c r="FE307" s="92"/>
      <c r="FF307" s="92"/>
      <c r="FG307" s="92"/>
      <c r="FH307" s="92"/>
      <c r="FI307" s="92"/>
      <c r="FJ307" s="92"/>
      <c r="FK307" s="92"/>
      <c r="FL307" s="92"/>
      <c r="FM307" s="92"/>
      <c r="FN307" s="92"/>
      <c r="FO307" s="92"/>
      <c r="FP307" s="92"/>
      <c r="FQ307" s="92"/>
      <c r="FR307" s="92"/>
      <c r="FS307" s="92"/>
      <c r="FT307" s="92"/>
      <c r="FU307" s="92"/>
      <c r="FV307" s="92"/>
      <c r="FW307" s="92"/>
      <c r="FX307" s="92"/>
      <c r="FY307" s="92"/>
      <c r="FZ307" s="92"/>
      <c r="GA307" s="92"/>
      <c r="GB307" s="92"/>
      <c r="GC307" s="92"/>
      <c r="GD307" s="92"/>
      <c r="GE307" s="92"/>
      <c r="GF307" s="92"/>
      <c r="GG307" s="92"/>
      <c r="GH307" s="92"/>
      <c r="GI307" s="92"/>
      <c r="GJ307" s="92"/>
      <c r="GK307" s="92"/>
      <c r="GL307" s="92"/>
      <c r="GM307" s="92"/>
      <c r="GN307" s="92"/>
      <c r="GO307" s="92"/>
      <c r="GP307" s="92"/>
      <c r="GQ307" s="92"/>
      <c r="GR307" s="92"/>
      <c r="GS307" s="92"/>
      <c r="GT307" s="92"/>
      <c r="GU307" s="92"/>
      <c r="GV307" s="92"/>
      <c r="GW307" s="92"/>
      <c r="GX307" s="92"/>
      <c r="GY307" s="92"/>
      <c r="GZ307" s="92"/>
      <c r="HA307" s="92"/>
      <c r="HB307" s="92"/>
      <c r="HC307" s="92"/>
      <c r="HD307" s="92"/>
      <c r="HE307" s="92"/>
      <c r="HF307" s="92"/>
      <c r="HG307" s="92"/>
      <c r="HH307" s="92"/>
      <c r="HI307" s="92"/>
      <c r="HJ307" s="92"/>
      <c r="HK307" s="92"/>
      <c r="HL307" s="92"/>
      <c r="HM307" s="92"/>
      <c r="HN307" s="92"/>
      <c r="HO307" s="92"/>
      <c r="HP307" s="92"/>
      <c r="HQ307" s="92"/>
      <c r="HR307" s="92"/>
      <c r="HS307" s="92"/>
      <c r="HT307" s="92"/>
      <c r="HU307" s="92"/>
      <c r="HV307" s="92"/>
      <c r="HW307" s="92"/>
      <c r="HX307" s="92"/>
      <c r="HY307" s="92"/>
      <c r="HZ307" s="92"/>
      <c r="IA307" s="92"/>
      <c r="IB307" s="92"/>
      <c r="IC307" s="92"/>
      <c r="ID307" s="92"/>
      <c r="IE307" s="92"/>
      <c r="IF307" s="92"/>
      <c r="IG307" s="92"/>
      <c r="IH307" s="92"/>
      <c r="II307" s="92"/>
      <c r="IJ307" s="92"/>
      <c r="IK307" s="92"/>
    </row>
    <row r="308" spans="1:245">
      <c r="A308" s="6">
        <v>306</v>
      </c>
      <c r="B308" s="6">
        <v>1</v>
      </c>
      <c r="C308" s="6"/>
      <c r="D308" s="6" t="s">
        <v>52</v>
      </c>
      <c r="E308" s="6">
        <v>0</v>
      </c>
      <c r="F308" s="6">
        <v>1</v>
      </c>
      <c r="G308" s="6">
        <v>1</v>
      </c>
      <c r="H308" s="6"/>
      <c r="I308" s="6"/>
      <c r="J308" s="6"/>
      <c r="K308" s="6"/>
      <c r="L308" s="8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23">
        <v>0</v>
      </c>
      <c r="AF308" s="23"/>
      <c r="AG308" s="10">
        <v>28.6</v>
      </c>
      <c r="AH308" s="11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8"/>
      <c r="BF308" s="9"/>
      <c r="BG308" s="9">
        <v>1</v>
      </c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8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8"/>
      <c r="CZ308" s="11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8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12"/>
      <c r="ES308" s="92"/>
      <c r="ET308" s="92"/>
      <c r="EU308" s="92"/>
      <c r="EV308" s="92"/>
      <c r="EW308" s="92"/>
      <c r="EX308" s="92"/>
      <c r="EY308" s="92"/>
      <c r="EZ308" s="92"/>
      <c r="FA308" s="92"/>
      <c r="FB308" s="92"/>
      <c r="FC308" s="92"/>
      <c r="FD308" s="92"/>
      <c r="FE308" s="92"/>
      <c r="FF308" s="92"/>
      <c r="FG308" s="92"/>
      <c r="FH308" s="92"/>
      <c r="FI308" s="92"/>
      <c r="FJ308" s="92"/>
      <c r="FK308" s="92"/>
      <c r="FL308" s="92"/>
      <c r="FM308" s="92"/>
      <c r="FN308" s="92"/>
      <c r="FO308" s="92"/>
      <c r="FP308" s="92"/>
      <c r="FQ308" s="92"/>
      <c r="FR308" s="92"/>
      <c r="FS308" s="92"/>
      <c r="FT308" s="92"/>
      <c r="FU308" s="92"/>
      <c r="FV308" s="92"/>
      <c r="FW308" s="92"/>
      <c r="FX308" s="92"/>
      <c r="FY308" s="92"/>
      <c r="FZ308" s="92"/>
      <c r="GA308" s="92"/>
      <c r="GB308" s="92"/>
      <c r="GC308" s="92"/>
      <c r="GD308" s="92"/>
      <c r="GE308" s="92"/>
      <c r="GF308" s="92"/>
      <c r="GG308" s="92"/>
      <c r="GH308" s="92"/>
      <c r="GI308" s="92"/>
      <c r="GJ308" s="92"/>
      <c r="GK308" s="92"/>
      <c r="GL308" s="92"/>
      <c r="GM308" s="92"/>
      <c r="GN308" s="92"/>
      <c r="GO308" s="92"/>
      <c r="GP308" s="92"/>
      <c r="GQ308" s="92"/>
      <c r="GR308" s="92"/>
      <c r="GS308" s="92"/>
      <c r="GT308" s="92"/>
      <c r="GU308" s="92"/>
      <c r="GV308" s="92"/>
      <c r="GW308" s="92"/>
      <c r="GX308" s="92"/>
      <c r="GY308" s="92"/>
      <c r="GZ308" s="92"/>
      <c r="HA308" s="92"/>
      <c r="HB308" s="92"/>
      <c r="HC308" s="92"/>
      <c r="HD308" s="92"/>
      <c r="HE308" s="92"/>
      <c r="HF308" s="92"/>
      <c r="HG308" s="92"/>
      <c r="HH308" s="92"/>
      <c r="HI308" s="92"/>
      <c r="HJ308" s="92"/>
      <c r="HK308" s="92"/>
      <c r="HL308" s="92"/>
      <c r="HM308" s="92"/>
      <c r="HN308" s="92"/>
      <c r="HO308" s="92"/>
      <c r="HP308" s="92"/>
      <c r="HQ308" s="92"/>
      <c r="HR308" s="92"/>
      <c r="HS308" s="92"/>
      <c r="HT308" s="92"/>
      <c r="HU308" s="92"/>
      <c r="HV308" s="92"/>
      <c r="HW308" s="92"/>
      <c r="HX308" s="92"/>
      <c r="HY308" s="92"/>
      <c r="HZ308" s="92"/>
      <c r="IA308" s="92"/>
      <c r="IB308" s="92"/>
      <c r="IC308" s="92"/>
      <c r="ID308" s="92"/>
      <c r="IE308" s="92"/>
      <c r="IF308" s="92"/>
      <c r="IG308" s="92"/>
      <c r="IH308" s="92"/>
      <c r="II308" s="92"/>
      <c r="IJ308" s="92"/>
      <c r="IK308" s="92"/>
    </row>
    <row r="309" spans="1:245">
      <c r="A309" s="4">
        <v>307</v>
      </c>
      <c r="B309" s="4">
        <v>2</v>
      </c>
      <c r="C309" s="4"/>
      <c r="D309" s="4" t="s">
        <v>71</v>
      </c>
      <c r="E309" s="4">
        <v>0</v>
      </c>
      <c r="F309" s="4">
        <v>1</v>
      </c>
      <c r="G309" s="4">
        <v>1</v>
      </c>
      <c r="H309" s="4">
        <v>0</v>
      </c>
      <c r="I309" s="4"/>
      <c r="J309" s="4"/>
      <c r="K309" s="4"/>
      <c r="L309" s="1">
        <v>18</v>
      </c>
      <c r="M309">
        <v>8</v>
      </c>
      <c r="N309">
        <v>9</v>
      </c>
      <c r="O309">
        <v>10</v>
      </c>
      <c r="AE309" s="22">
        <v>4</v>
      </c>
      <c r="AF309" s="22">
        <v>10</v>
      </c>
      <c r="AG309" s="5">
        <v>253.1</v>
      </c>
      <c r="AH309" s="2"/>
      <c r="AO309">
        <v>3.96</v>
      </c>
      <c r="AP309">
        <v>30.47</v>
      </c>
      <c r="AQ309">
        <v>8.67</v>
      </c>
      <c r="AY309">
        <v>40.54</v>
      </c>
      <c r="BE309" s="1"/>
      <c r="BS309">
        <v>1</v>
      </c>
      <c r="CB309" s="1"/>
      <c r="CY309" s="1"/>
      <c r="CZ309" s="2"/>
      <c r="DP309">
        <v>1</v>
      </c>
      <c r="DV309" s="1"/>
      <c r="ER309" s="3"/>
      <c r="ES309" s="73">
        <v>308</v>
      </c>
      <c r="ET309" s="85" t="s">
        <v>188</v>
      </c>
      <c r="EU309" s="75" t="s">
        <v>211</v>
      </c>
      <c r="EV309" s="76" t="s">
        <v>285</v>
      </c>
      <c r="EW309" s="77" t="s">
        <v>191</v>
      </c>
      <c r="EX309" s="74" t="s">
        <v>206</v>
      </c>
      <c r="EY309" s="78" t="s">
        <v>193</v>
      </c>
      <c r="EZ309" s="78">
        <v>1</v>
      </c>
      <c r="FA309" s="82">
        <v>1</v>
      </c>
      <c r="FB309" s="82"/>
      <c r="FC309" s="82">
        <v>1</v>
      </c>
      <c r="FD309" s="82">
        <v>1</v>
      </c>
      <c r="FE309" s="82"/>
      <c r="FF309" s="82"/>
      <c r="FG309" s="82"/>
      <c r="FH309" s="82"/>
      <c r="FI309" s="82"/>
      <c r="FJ309" s="82"/>
      <c r="FK309" s="77" t="s">
        <v>194</v>
      </c>
      <c r="FL309" s="77"/>
      <c r="FM309" s="79" t="s">
        <v>199</v>
      </c>
      <c r="FN309" s="79"/>
      <c r="FO309" s="79"/>
      <c r="FP309" s="78"/>
      <c r="FQ309" s="78"/>
      <c r="FR309" s="78"/>
      <c r="FS309" s="78"/>
      <c r="FT309" s="78">
        <v>1</v>
      </c>
      <c r="FU309" s="78"/>
      <c r="FV309" s="78"/>
      <c r="FW309" s="78"/>
      <c r="FX309" s="78"/>
      <c r="FY309" s="78"/>
      <c r="FZ309" s="78"/>
      <c r="GA309" s="78"/>
      <c r="GB309" s="78"/>
      <c r="GC309" s="78"/>
      <c r="GD309" s="78"/>
      <c r="GE309" s="78"/>
      <c r="GF309" s="78">
        <v>1</v>
      </c>
      <c r="GG309" s="78"/>
      <c r="GH309" s="78"/>
      <c r="GI309" s="78"/>
      <c r="GJ309" s="78"/>
      <c r="GK309" s="78"/>
      <c r="GL309" s="78">
        <v>1</v>
      </c>
      <c r="GM309" s="83"/>
      <c r="GN309" s="83"/>
      <c r="GO309" s="83"/>
      <c r="GP309" s="83"/>
      <c r="GQ309" s="83">
        <v>1</v>
      </c>
      <c r="GR309" s="83">
        <v>1</v>
      </c>
      <c r="GS309" s="83">
        <v>1</v>
      </c>
      <c r="GT309" s="83"/>
      <c r="GU309" s="83"/>
      <c r="GV309" s="83"/>
      <c r="GW309" s="83"/>
      <c r="GX309" s="83"/>
      <c r="GY309" s="83"/>
      <c r="GZ309" s="83"/>
      <c r="HA309" s="83"/>
      <c r="HB309" s="83"/>
      <c r="HC309" s="83"/>
      <c r="HD309" s="83"/>
      <c r="HE309" s="83"/>
      <c r="HF309" s="83"/>
      <c r="HG309" s="83"/>
      <c r="HH309" s="83"/>
      <c r="HI309" s="83"/>
      <c r="HJ309" s="76" t="s">
        <v>196</v>
      </c>
      <c r="HK309" s="76" t="s">
        <v>194</v>
      </c>
      <c r="HL309" s="76" t="s">
        <v>196</v>
      </c>
      <c r="HM309" s="76" t="s">
        <v>400</v>
      </c>
      <c r="HN309" s="76"/>
      <c r="HO309" s="76" t="s">
        <v>401</v>
      </c>
      <c r="HP309" s="75" t="s">
        <v>199</v>
      </c>
      <c r="HQ309" s="75"/>
      <c r="HR309" s="75" t="s">
        <v>200</v>
      </c>
      <c r="HS309" s="75"/>
      <c r="HT309" s="80">
        <v>3</v>
      </c>
      <c r="HU309" s="80"/>
      <c r="HV309" s="80"/>
      <c r="HW309" s="80"/>
      <c r="HX309" s="80"/>
      <c r="HY309" s="80"/>
      <c r="HZ309" s="80"/>
      <c r="IA309" s="80"/>
      <c r="IB309" s="80"/>
      <c r="IC309" s="80"/>
      <c r="ID309" s="80"/>
      <c r="IE309" s="80"/>
      <c r="IF309" s="80"/>
      <c r="IG309" s="80"/>
      <c r="IH309" s="80"/>
      <c r="II309" s="80"/>
      <c r="IJ309" s="81" t="s">
        <v>221</v>
      </c>
      <c r="IK309" s="81"/>
    </row>
    <row r="310" spans="1:245">
      <c r="A310" s="4">
        <v>308</v>
      </c>
      <c r="B310" s="4">
        <v>2</v>
      </c>
      <c r="C310" s="4"/>
      <c r="D310" s="4" t="s">
        <v>52</v>
      </c>
      <c r="E310" s="4">
        <v>0</v>
      </c>
      <c r="F310" s="4">
        <v>1</v>
      </c>
      <c r="G310" s="4">
        <v>1</v>
      </c>
      <c r="H310" s="4">
        <v>0</v>
      </c>
      <c r="I310" s="4"/>
      <c r="J310" s="4"/>
      <c r="K310" s="4"/>
      <c r="L310" s="1">
        <v>16</v>
      </c>
      <c r="M310">
        <v>15</v>
      </c>
      <c r="N310">
        <v>9</v>
      </c>
      <c r="O310">
        <v>10</v>
      </c>
      <c r="P310">
        <v>8</v>
      </c>
      <c r="Q310">
        <v>1</v>
      </c>
      <c r="AE310" s="22">
        <v>6</v>
      </c>
      <c r="AF310" s="22">
        <v>1</v>
      </c>
      <c r="AG310" s="5">
        <v>400.8</v>
      </c>
      <c r="AH310" s="2">
        <v>42.78</v>
      </c>
      <c r="AO310">
        <v>17.64</v>
      </c>
      <c r="AP310">
        <v>29.62</v>
      </c>
      <c r="AQ310">
        <v>49.4</v>
      </c>
      <c r="AV310">
        <v>52.28</v>
      </c>
      <c r="AW310">
        <v>142.32</v>
      </c>
      <c r="BE310" s="1"/>
      <c r="BF310">
        <v>1</v>
      </c>
      <c r="BQ310">
        <v>1</v>
      </c>
      <c r="CB310" s="1">
        <v>1</v>
      </c>
      <c r="CQ310">
        <v>1</v>
      </c>
      <c r="CY310" s="1"/>
      <c r="CZ310" s="2"/>
      <c r="DV310" s="1"/>
      <c r="ER310" s="3"/>
      <c r="ES310" s="73">
        <v>309</v>
      </c>
      <c r="ET310" s="85" t="s">
        <v>242</v>
      </c>
      <c r="EU310" s="75" t="s">
        <v>243</v>
      </c>
      <c r="EV310" s="76" t="s">
        <v>244</v>
      </c>
      <c r="EW310" s="77" t="s">
        <v>191</v>
      </c>
      <c r="EX310" s="74" t="s">
        <v>192</v>
      </c>
      <c r="EY310" s="78" t="s">
        <v>207</v>
      </c>
      <c r="EZ310" s="78">
        <v>2</v>
      </c>
      <c r="FA310" s="82">
        <v>1</v>
      </c>
      <c r="FB310" s="82"/>
      <c r="FC310" s="82"/>
      <c r="FD310" s="82">
        <v>1</v>
      </c>
      <c r="FE310" s="82"/>
      <c r="FF310" s="82"/>
      <c r="FG310" s="82"/>
      <c r="FH310" s="82"/>
      <c r="FI310" s="82"/>
      <c r="FJ310" s="82"/>
      <c r="FK310" s="77" t="s">
        <v>194</v>
      </c>
      <c r="FL310" s="77"/>
      <c r="FM310" s="79" t="s">
        <v>199</v>
      </c>
      <c r="FN310" s="79"/>
      <c r="FO310" s="79"/>
      <c r="FP310" s="78"/>
      <c r="FQ310" s="78"/>
      <c r="FR310" s="78"/>
      <c r="FS310" s="78">
        <v>1</v>
      </c>
      <c r="FT310" s="78"/>
      <c r="FU310" s="78"/>
      <c r="FV310" s="78"/>
      <c r="FW310" s="78"/>
      <c r="FX310" s="78">
        <v>1</v>
      </c>
      <c r="FY310" s="78"/>
      <c r="FZ310" s="78"/>
      <c r="GA310" s="78"/>
      <c r="GB310" s="78"/>
      <c r="GC310" s="78"/>
      <c r="GD310" s="78"/>
      <c r="GE310" s="78"/>
      <c r="GF310" s="78"/>
      <c r="GG310" s="78"/>
      <c r="GH310" s="78"/>
      <c r="GI310" s="78">
        <v>1</v>
      </c>
      <c r="GJ310" s="78"/>
      <c r="GK310" s="78"/>
      <c r="GL310" s="78"/>
      <c r="GM310" s="83"/>
      <c r="GN310" s="83"/>
      <c r="GO310" s="83"/>
      <c r="GP310" s="83">
        <v>1</v>
      </c>
      <c r="GQ310" s="83"/>
      <c r="GR310" s="83"/>
      <c r="GS310" s="83"/>
      <c r="GT310" s="83"/>
      <c r="GU310" s="83"/>
      <c r="GV310" s="83"/>
      <c r="GW310" s="83"/>
      <c r="GX310" s="83">
        <v>1</v>
      </c>
      <c r="GY310" s="83"/>
      <c r="GZ310" s="83"/>
      <c r="HA310" s="83"/>
      <c r="HB310" s="83"/>
      <c r="HC310" s="83"/>
      <c r="HD310" s="83"/>
      <c r="HE310" s="83"/>
      <c r="HF310" s="83"/>
      <c r="HG310" s="83"/>
      <c r="HH310" s="83"/>
      <c r="HI310" s="83"/>
      <c r="HJ310" s="76" t="s">
        <v>196</v>
      </c>
      <c r="HK310" s="76" t="s">
        <v>194</v>
      </c>
      <c r="HL310" s="76" t="s">
        <v>196</v>
      </c>
      <c r="HM310" s="76"/>
      <c r="HN310" s="76" t="s">
        <v>402</v>
      </c>
      <c r="HO310" s="76" t="s">
        <v>199</v>
      </c>
      <c r="HP310" s="75" t="s">
        <v>194</v>
      </c>
      <c r="HQ310" s="75" t="s">
        <v>215</v>
      </c>
      <c r="HR310" s="75"/>
      <c r="HS310" s="75"/>
      <c r="HT310" s="80">
        <v>10</v>
      </c>
      <c r="HU310" s="80">
        <v>1</v>
      </c>
      <c r="HV310" s="80"/>
      <c r="HW310" s="80"/>
      <c r="HX310" s="80"/>
      <c r="HY310" s="80"/>
      <c r="HZ310" s="80"/>
      <c r="IA310" s="80"/>
      <c r="IB310" s="80"/>
      <c r="IC310" s="80">
        <v>1</v>
      </c>
      <c r="ID310" s="80">
        <v>1</v>
      </c>
      <c r="IE310" s="80">
        <v>1</v>
      </c>
      <c r="IF310" s="80">
        <v>1</v>
      </c>
      <c r="IG310" s="80">
        <v>1</v>
      </c>
      <c r="IH310" s="80">
        <v>1</v>
      </c>
      <c r="II310" s="80">
        <v>1</v>
      </c>
      <c r="IJ310" s="81" t="s">
        <v>201</v>
      </c>
      <c r="IK310" s="81" t="s">
        <v>199</v>
      </c>
    </row>
    <row r="311" spans="1:245">
      <c r="A311" s="4">
        <v>309</v>
      </c>
      <c r="B311" s="4">
        <v>2</v>
      </c>
      <c r="C311" s="4"/>
      <c r="D311" s="4" t="s">
        <v>54</v>
      </c>
      <c r="E311" s="4">
        <v>0</v>
      </c>
      <c r="F311" s="4">
        <v>1</v>
      </c>
      <c r="G311" s="4">
        <v>1</v>
      </c>
      <c r="H311" s="4">
        <v>0</v>
      </c>
      <c r="I311" s="4"/>
      <c r="J311" s="4"/>
      <c r="K311" s="4"/>
      <c r="L311" s="1">
        <v>18</v>
      </c>
      <c r="M311">
        <v>10</v>
      </c>
      <c r="N311">
        <v>7</v>
      </c>
      <c r="O311">
        <v>7</v>
      </c>
      <c r="AE311" s="22">
        <v>4</v>
      </c>
      <c r="AF311" s="22">
        <v>7</v>
      </c>
      <c r="AG311" s="5">
        <v>84.4</v>
      </c>
      <c r="AH311" s="2"/>
      <c r="AN311">
        <v>9.77</v>
      </c>
      <c r="AQ311">
        <v>14.01</v>
      </c>
      <c r="AY311">
        <v>3.25</v>
      </c>
      <c r="BE311" s="1"/>
      <c r="BF311">
        <v>1</v>
      </c>
      <c r="CB311" s="1"/>
      <c r="CY311" s="1"/>
      <c r="CZ311" s="2"/>
      <c r="DV311" s="1"/>
      <c r="EB311">
        <v>1</v>
      </c>
      <c r="ER311" s="3"/>
      <c r="ES311" s="73">
        <v>311</v>
      </c>
      <c r="ET311" s="85" t="s">
        <v>202</v>
      </c>
      <c r="EU311" s="75" t="s">
        <v>203</v>
      </c>
      <c r="EV311" s="76" t="s">
        <v>204</v>
      </c>
      <c r="EW311" s="77" t="s">
        <v>213</v>
      </c>
      <c r="EX311" s="74" t="s">
        <v>206</v>
      </c>
      <c r="EY311" s="78" t="s">
        <v>193</v>
      </c>
      <c r="EZ311" s="78">
        <v>1</v>
      </c>
      <c r="FA311" s="82"/>
      <c r="FB311" s="82"/>
      <c r="FC311" s="82">
        <v>1</v>
      </c>
      <c r="FD311" s="82"/>
      <c r="FE311" s="82"/>
      <c r="FF311" s="82"/>
      <c r="FG311" s="82"/>
      <c r="FH311" s="82"/>
      <c r="FI311" s="82"/>
      <c r="FJ311" s="82"/>
      <c r="FK311" s="77" t="s">
        <v>194</v>
      </c>
      <c r="FL311" s="77"/>
      <c r="FM311" s="79" t="s">
        <v>199</v>
      </c>
      <c r="FN311" s="79"/>
      <c r="FO311" s="79"/>
      <c r="FP311" s="78"/>
      <c r="FQ311" s="78"/>
      <c r="FR311" s="78"/>
      <c r="FS311" s="78"/>
      <c r="FT311" s="78"/>
      <c r="FU311" s="78"/>
      <c r="FV311" s="78"/>
      <c r="FW311" s="78"/>
      <c r="FX311" s="78"/>
      <c r="FY311" s="78"/>
      <c r="FZ311" s="78"/>
      <c r="GA311" s="78"/>
      <c r="GB311" s="78">
        <v>1</v>
      </c>
      <c r="GC311" s="78">
        <v>1</v>
      </c>
      <c r="GD311" s="78"/>
      <c r="GE311" s="78"/>
      <c r="GF311" s="78">
        <v>1</v>
      </c>
      <c r="GG311" s="78"/>
      <c r="GH311" s="78"/>
      <c r="GI311" s="78"/>
      <c r="GJ311" s="78"/>
      <c r="GK311" s="78"/>
      <c r="GL311" s="78"/>
      <c r="GM311" s="83"/>
      <c r="GN311" s="83"/>
      <c r="GO311" s="83"/>
      <c r="GP311" s="83"/>
      <c r="GQ311" s="83"/>
      <c r="GR311" s="83"/>
      <c r="GS311" s="83"/>
      <c r="GT311" s="83"/>
      <c r="GU311" s="83"/>
      <c r="GV311" s="83"/>
      <c r="GW311" s="83"/>
      <c r="GX311" s="83">
        <v>1</v>
      </c>
      <c r="GY311" s="83">
        <v>1</v>
      </c>
      <c r="GZ311" s="83"/>
      <c r="HA311" s="83"/>
      <c r="HB311" s="83">
        <v>1</v>
      </c>
      <c r="HC311" s="83">
        <v>1</v>
      </c>
      <c r="HD311" s="83"/>
      <c r="HE311" s="83"/>
      <c r="HF311" s="83"/>
      <c r="HG311" s="83"/>
      <c r="HH311" s="83"/>
      <c r="HI311" s="83"/>
      <c r="HJ311" s="76" t="s">
        <v>196</v>
      </c>
      <c r="HK311" s="76" t="s">
        <v>199</v>
      </c>
      <c r="HL311" s="76" t="s">
        <v>196</v>
      </c>
      <c r="HM311" s="76"/>
      <c r="HN311" s="76" t="s">
        <v>403</v>
      </c>
      <c r="HO311" s="76" t="s">
        <v>199</v>
      </c>
      <c r="HP311" s="75" t="s">
        <v>199</v>
      </c>
      <c r="HQ311" s="75"/>
      <c r="HR311" s="75" t="s">
        <v>210</v>
      </c>
      <c r="HS311" s="75"/>
      <c r="HT311" s="80">
        <v>20</v>
      </c>
      <c r="HU311" s="80">
        <v>1</v>
      </c>
      <c r="HV311" s="80">
        <v>1</v>
      </c>
      <c r="HW311" s="80">
        <v>1</v>
      </c>
      <c r="HX311" s="80">
        <v>1</v>
      </c>
      <c r="HY311" s="80"/>
      <c r="HZ311" s="80">
        <v>1</v>
      </c>
      <c r="IA311" s="80"/>
      <c r="IB311" s="80">
        <v>1</v>
      </c>
      <c r="IC311" s="80">
        <v>1</v>
      </c>
      <c r="ID311" s="80">
        <v>1</v>
      </c>
      <c r="IE311" s="80"/>
      <c r="IF311" s="80">
        <v>1</v>
      </c>
      <c r="IG311" s="80"/>
      <c r="IH311" s="80"/>
      <c r="II311" s="80">
        <v>1</v>
      </c>
      <c r="IJ311" s="81" t="s">
        <v>201</v>
      </c>
      <c r="IK311" s="81" t="s">
        <v>199</v>
      </c>
    </row>
    <row r="312" spans="1:245">
      <c r="A312" s="6">
        <v>310</v>
      </c>
      <c r="B312" s="6">
        <v>2</v>
      </c>
      <c r="C312" s="6"/>
      <c r="D312" s="6" t="s">
        <v>54</v>
      </c>
      <c r="E312" s="6">
        <v>1</v>
      </c>
      <c r="F312" s="6">
        <v>0</v>
      </c>
      <c r="G312" s="6">
        <v>1</v>
      </c>
      <c r="H312" s="6"/>
      <c r="I312" s="6"/>
      <c r="J312" s="6"/>
      <c r="K312" s="6"/>
      <c r="L312" s="8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23">
        <v>0</v>
      </c>
      <c r="AF312" s="23"/>
      <c r="AG312" s="10">
        <v>27.1</v>
      </c>
      <c r="AH312" s="11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8"/>
      <c r="BF312" s="9"/>
      <c r="BG312" s="9"/>
      <c r="BH312" s="9"/>
      <c r="BI312" s="9"/>
      <c r="BJ312" s="9"/>
      <c r="BK312" s="9"/>
      <c r="BL312" s="9"/>
      <c r="BM312" s="9"/>
      <c r="BN312" s="9">
        <v>1</v>
      </c>
      <c r="BO312" s="9"/>
      <c r="BP312" s="9"/>
      <c r="BQ312" s="9"/>
      <c r="BR312" s="9"/>
      <c r="BS312" s="9"/>
      <c r="BT312" s="9"/>
      <c r="BU312" s="9"/>
      <c r="BV312" s="9">
        <v>1</v>
      </c>
      <c r="BW312" s="9"/>
      <c r="BX312" s="9"/>
      <c r="BY312" s="9"/>
      <c r="BZ312" s="9"/>
      <c r="CA312" s="9"/>
      <c r="CB312" s="8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8"/>
      <c r="CZ312" s="11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8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12"/>
      <c r="ES312" s="92"/>
      <c r="ET312" s="92"/>
      <c r="EU312" s="92"/>
      <c r="EV312" s="92"/>
      <c r="EW312" s="92"/>
      <c r="EX312" s="92"/>
      <c r="EY312" s="92"/>
      <c r="EZ312" s="92"/>
      <c r="FA312" s="92"/>
      <c r="FB312" s="92"/>
      <c r="FC312" s="92"/>
      <c r="FD312" s="92"/>
      <c r="FE312" s="92"/>
      <c r="FF312" s="92"/>
      <c r="FG312" s="92"/>
      <c r="FH312" s="92"/>
      <c r="FI312" s="92"/>
      <c r="FJ312" s="92"/>
      <c r="FK312" s="92"/>
      <c r="FL312" s="92"/>
      <c r="FM312" s="92"/>
      <c r="FN312" s="92"/>
      <c r="FO312" s="92"/>
      <c r="FP312" s="92"/>
      <c r="FQ312" s="92"/>
      <c r="FR312" s="92"/>
      <c r="FS312" s="92"/>
      <c r="FT312" s="92"/>
      <c r="FU312" s="92"/>
      <c r="FV312" s="92"/>
      <c r="FW312" s="92"/>
      <c r="FX312" s="92"/>
      <c r="FY312" s="92"/>
      <c r="FZ312" s="92"/>
      <c r="GA312" s="92"/>
      <c r="GB312" s="92"/>
      <c r="GC312" s="92"/>
      <c r="GD312" s="92"/>
      <c r="GE312" s="92"/>
      <c r="GF312" s="92"/>
      <c r="GG312" s="92"/>
      <c r="GH312" s="92"/>
      <c r="GI312" s="92"/>
      <c r="GJ312" s="92"/>
      <c r="GK312" s="92"/>
      <c r="GL312" s="92"/>
      <c r="GM312" s="92"/>
      <c r="GN312" s="92"/>
      <c r="GO312" s="92"/>
      <c r="GP312" s="92"/>
      <c r="GQ312" s="92"/>
      <c r="GR312" s="92"/>
      <c r="GS312" s="92"/>
      <c r="GT312" s="92"/>
      <c r="GU312" s="92"/>
      <c r="GV312" s="92"/>
      <c r="GW312" s="92"/>
      <c r="GX312" s="92"/>
      <c r="GY312" s="92"/>
      <c r="GZ312" s="92"/>
      <c r="HA312" s="92"/>
      <c r="HB312" s="92"/>
      <c r="HC312" s="92"/>
      <c r="HD312" s="92"/>
      <c r="HE312" s="92"/>
      <c r="HF312" s="92"/>
      <c r="HG312" s="92"/>
      <c r="HH312" s="92"/>
      <c r="HI312" s="92"/>
      <c r="HJ312" s="92"/>
      <c r="HK312" s="92"/>
      <c r="HL312" s="92"/>
      <c r="HM312" s="92"/>
      <c r="HN312" s="92"/>
      <c r="HO312" s="92"/>
      <c r="HP312" s="92"/>
      <c r="HQ312" s="92"/>
      <c r="HR312" s="92"/>
      <c r="HS312" s="92"/>
      <c r="HT312" s="92"/>
      <c r="HU312" s="92"/>
      <c r="HV312" s="92"/>
      <c r="HW312" s="92"/>
      <c r="HX312" s="92"/>
      <c r="HY312" s="92"/>
      <c r="HZ312" s="92"/>
      <c r="IA312" s="92"/>
      <c r="IB312" s="92"/>
      <c r="IC312" s="92"/>
      <c r="ID312" s="92"/>
      <c r="IE312" s="92"/>
      <c r="IF312" s="92"/>
      <c r="IG312" s="92"/>
      <c r="IH312" s="92"/>
      <c r="II312" s="92"/>
      <c r="IJ312" s="92"/>
      <c r="IK312" s="92"/>
    </row>
    <row r="313" spans="1:245">
      <c r="A313" s="4">
        <v>311</v>
      </c>
      <c r="B313" s="4">
        <v>1</v>
      </c>
      <c r="C313" s="4"/>
      <c r="D313" s="4" t="s">
        <v>54</v>
      </c>
      <c r="E313" s="4">
        <v>0</v>
      </c>
      <c r="F313" s="4">
        <v>1</v>
      </c>
      <c r="G313" s="4">
        <v>1</v>
      </c>
      <c r="H313" s="4">
        <v>0</v>
      </c>
      <c r="I313" s="4"/>
      <c r="J313" s="4"/>
      <c r="K313" s="4"/>
      <c r="L313" s="1">
        <v>11</v>
      </c>
      <c r="AE313" s="22">
        <v>1</v>
      </c>
      <c r="AF313" s="22">
        <v>11</v>
      </c>
      <c r="AG313" s="5">
        <v>114</v>
      </c>
      <c r="AH313" s="2"/>
      <c r="AR313">
        <v>47.52</v>
      </c>
      <c r="BE313" s="1"/>
      <c r="BF313">
        <v>1</v>
      </c>
      <c r="BG313">
        <v>1</v>
      </c>
      <c r="BH313">
        <v>1</v>
      </c>
      <c r="BI313">
        <v>1</v>
      </c>
      <c r="BJ313">
        <v>1</v>
      </c>
      <c r="BK313">
        <v>1</v>
      </c>
      <c r="BN313">
        <v>1</v>
      </c>
      <c r="BT313">
        <v>1</v>
      </c>
      <c r="CB313" s="1"/>
      <c r="CY313" s="1"/>
      <c r="CZ313" s="2"/>
      <c r="DV313" s="1"/>
      <c r="ER313" s="3"/>
      <c r="ES313" s="73">
        <v>313</v>
      </c>
      <c r="ET313" s="85" t="s">
        <v>188</v>
      </c>
      <c r="EU313" s="75" t="s">
        <v>211</v>
      </c>
      <c r="EV313" s="76" t="s">
        <v>190</v>
      </c>
      <c r="EW313" s="77" t="s">
        <v>249</v>
      </c>
      <c r="EX313" s="74" t="s">
        <v>192</v>
      </c>
      <c r="EY313" s="78" t="s">
        <v>193</v>
      </c>
      <c r="EZ313" s="78">
        <v>1</v>
      </c>
      <c r="FA313" s="82"/>
      <c r="FB313" s="82">
        <v>1</v>
      </c>
      <c r="FC313" s="82"/>
      <c r="FD313" s="82"/>
      <c r="FE313" s="82"/>
      <c r="FF313" s="82"/>
      <c r="FG313" s="82"/>
      <c r="FH313" s="82"/>
      <c r="FI313" s="82"/>
      <c r="FJ313" s="82"/>
      <c r="FK313" s="77" t="s">
        <v>199</v>
      </c>
      <c r="FL313" s="77" t="s">
        <v>404</v>
      </c>
      <c r="FM313" s="79" t="s">
        <v>199</v>
      </c>
      <c r="FN313" s="79"/>
      <c r="FO313" s="79"/>
      <c r="FP313" s="78"/>
      <c r="FQ313" s="78"/>
      <c r="FR313" s="78"/>
      <c r="FS313" s="78"/>
      <c r="FT313" s="78"/>
      <c r="FU313" s="78"/>
      <c r="FV313" s="78"/>
      <c r="FW313" s="78"/>
      <c r="FX313" s="78"/>
      <c r="FY313" s="78"/>
      <c r="FZ313" s="78">
        <v>1</v>
      </c>
      <c r="GA313" s="78"/>
      <c r="GB313" s="78">
        <v>1</v>
      </c>
      <c r="GC313" s="78"/>
      <c r="GD313" s="78"/>
      <c r="GE313" s="78"/>
      <c r="GF313" s="78">
        <v>1</v>
      </c>
      <c r="GG313" s="78"/>
      <c r="GH313" s="78"/>
      <c r="GI313" s="78"/>
      <c r="GJ313" s="78"/>
      <c r="GK313" s="78"/>
      <c r="GL313" s="78"/>
      <c r="GM313" s="83"/>
      <c r="GN313" s="83"/>
      <c r="GO313" s="83"/>
      <c r="GP313" s="83"/>
      <c r="GQ313" s="83"/>
      <c r="GR313" s="83"/>
      <c r="GS313" s="83"/>
      <c r="GT313" s="83">
        <v>1</v>
      </c>
      <c r="GU313" s="83">
        <v>1</v>
      </c>
      <c r="GV313" s="83">
        <v>1</v>
      </c>
      <c r="GW313" s="83"/>
      <c r="GX313" s="83">
        <v>1</v>
      </c>
      <c r="GY313" s="83"/>
      <c r="GZ313" s="83"/>
      <c r="HA313" s="83"/>
      <c r="HB313" s="83"/>
      <c r="HC313" s="83"/>
      <c r="HD313" s="83"/>
      <c r="HE313" s="83"/>
      <c r="HF313" s="83"/>
      <c r="HG313" s="83"/>
      <c r="HH313" s="83"/>
      <c r="HI313" s="83"/>
      <c r="HJ313" s="76" t="s">
        <v>196</v>
      </c>
      <c r="HK313" s="76" t="s">
        <v>194</v>
      </c>
      <c r="HL313" s="76" t="s">
        <v>196</v>
      </c>
      <c r="HM313" s="76" t="s">
        <v>405</v>
      </c>
      <c r="HN313" s="76" t="s">
        <v>406</v>
      </c>
      <c r="HO313" s="76" t="s">
        <v>407</v>
      </c>
      <c r="HP313" s="75" t="s">
        <v>199</v>
      </c>
      <c r="HQ313" s="75"/>
      <c r="HR313" s="75" t="s">
        <v>210</v>
      </c>
      <c r="HS313" s="75"/>
      <c r="HT313" s="80">
        <v>15</v>
      </c>
      <c r="HU313" s="80">
        <v>1</v>
      </c>
      <c r="HV313" s="80">
        <v>1</v>
      </c>
      <c r="HW313" s="80">
        <v>1</v>
      </c>
      <c r="HX313" s="80"/>
      <c r="HY313" s="80"/>
      <c r="HZ313" s="80"/>
      <c r="IA313" s="80"/>
      <c r="IB313" s="80">
        <v>1</v>
      </c>
      <c r="IC313" s="80">
        <v>1</v>
      </c>
      <c r="ID313" s="80"/>
      <c r="IE313" s="80"/>
      <c r="IF313" s="80">
        <v>1</v>
      </c>
      <c r="IG313" s="80"/>
      <c r="IH313" s="80"/>
      <c r="II313" s="80"/>
      <c r="IJ313" s="81" t="s">
        <v>225</v>
      </c>
      <c r="IK313" s="81" t="s">
        <v>199</v>
      </c>
    </row>
    <row r="314" spans="1:245">
      <c r="A314" s="47">
        <v>312</v>
      </c>
      <c r="B314" s="47">
        <v>2</v>
      </c>
      <c r="C314" s="47"/>
      <c r="D314" s="47" t="s">
        <v>52</v>
      </c>
      <c r="E314" s="47">
        <v>1</v>
      </c>
      <c r="F314" s="47">
        <v>0</v>
      </c>
      <c r="G314" s="47">
        <v>1</v>
      </c>
      <c r="H314" s="47">
        <v>1</v>
      </c>
      <c r="I314" s="47" t="s">
        <v>72</v>
      </c>
      <c r="J314" s="47"/>
      <c r="K314" s="47"/>
      <c r="L314" s="48">
        <v>1</v>
      </c>
      <c r="M314" s="49">
        <v>4</v>
      </c>
      <c r="N314" s="49">
        <v>19</v>
      </c>
      <c r="O314" s="49">
        <v>18</v>
      </c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50">
        <v>4</v>
      </c>
      <c r="AF314" s="50">
        <v>18</v>
      </c>
      <c r="AG314" s="51">
        <v>145.19999999999999</v>
      </c>
      <c r="AH314" s="52">
        <v>4.7699999999999996</v>
      </c>
      <c r="AI314" s="49"/>
      <c r="AJ314" s="49"/>
      <c r="AK314" s="49">
        <v>11.81</v>
      </c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  <c r="AV314" s="49"/>
      <c r="AW314" s="49"/>
      <c r="AX314" s="49"/>
      <c r="AY314" s="49">
        <v>54.13</v>
      </c>
      <c r="AZ314" s="49">
        <v>22.45</v>
      </c>
      <c r="BA314" s="49"/>
      <c r="BB314" s="49"/>
      <c r="BC314" s="49"/>
      <c r="BD314" s="49"/>
      <c r="BE314" s="48"/>
      <c r="BF314" s="49"/>
      <c r="BG314" s="49"/>
      <c r="BH314" s="49"/>
      <c r="BI314" s="49"/>
      <c r="BJ314" s="49"/>
      <c r="BK314" s="49"/>
      <c r="BL314" s="49">
        <v>1</v>
      </c>
      <c r="BM314" s="49"/>
      <c r="BN314" s="49"/>
      <c r="BO314" s="49">
        <v>1</v>
      </c>
      <c r="BP314" s="49"/>
      <c r="BQ314" s="49">
        <v>1</v>
      </c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8"/>
      <c r="CC314" s="49"/>
      <c r="CD314" s="49"/>
      <c r="CE314" s="49"/>
      <c r="CF314" s="49"/>
      <c r="CG314" s="49"/>
      <c r="CH314" s="49"/>
      <c r="CI314" s="49"/>
      <c r="CJ314" s="49"/>
      <c r="CK314" s="49"/>
      <c r="CL314" s="49"/>
      <c r="CM314" s="49"/>
      <c r="CN314" s="49"/>
      <c r="CO314" s="49"/>
      <c r="CP314" s="49"/>
      <c r="CQ314" s="49"/>
      <c r="CR314" s="49"/>
      <c r="CS314" s="49"/>
      <c r="CT314" s="49"/>
      <c r="CU314" s="49"/>
      <c r="CV314" s="49"/>
      <c r="CW314" s="49"/>
      <c r="CX314" s="49"/>
      <c r="CY314" s="48"/>
      <c r="CZ314" s="52"/>
      <c r="DA314" s="49"/>
      <c r="DB314" s="49"/>
      <c r="DC314" s="49"/>
      <c r="DD314" s="49"/>
      <c r="DE314" s="49"/>
      <c r="DF314" s="49"/>
      <c r="DG314" s="49"/>
      <c r="DH314" s="49"/>
      <c r="DI314" s="49"/>
      <c r="DJ314" s="49"/>
      <c r="DK314" s="49"/>
      <c r="DL314" s="49"/>
      <c r="DM314" s="49"/>
      <c r="DN314" s="49"/>
      <c r="DO314" s="49"/>
      <c r="DP314" s="49"/>
      <c r="DQ314" s="49"/>
      <c r="DR314" s="49"/>
      <c r="DS314" s="49"/>
      <c r="DT314" s="49"/>
      <c r="DU314" s="49"/>
      <c r="DV314" s="48"/>
      <c r="DW314" s="49"/>
      <c r="DX314" s="49"/>
      <c r="DY314" s="49"/>
      <c r="DZ314" s="49"/>
      <c r="EA314" s="49"/>
      <c r="EB314" s="49"/>
      <c r="EC314" s="49"/>
      <c r="ED314" s="49"/>
      <c r="EE314" s="49"/>
      <c r="EF314" s="49"/>
      <c r="EG314" s="49"/>
      <c r="EH314" s="49"/>
      <c r="EI314" s="49"/>
      <c r="EJ314" s="49"/>
      <c r="EK314" s="49"/>
      <c r="EL314" s="49"/>
      <c r="EM314" s="49"/>
      <c r="EN314" s="49"/>
      <c r="EO314" s="49"/>
      <c r="EP314" s="49"/>
      <c r="EQ314" s="49"/>
      <c r="ER314" s="53"/>
      <c r="ES314" s="92"/>
      <c r="ET314" s="92"/>
      <c r="EU314" s="92"/>
      <c r="EV314" s="92"/>
      <c r="EW314" s="92"/>
      <c r="EX314" s="92"/>
      <c r="EY314" s="92"/>
      <c r="EZ314" s="92"/>
      <c r="FA314" s="92"/>
      <c r="FB314" s="92"/>
      <c r="FC314" s="92"/>
      <c r="FD314" s="92"/>
      <c r="FE314" s="92"/>
      <c r="FF314" s="92"/>
      <c r="FG314" s="92"/>
      <c r="FH314" s="92"/>
      <c r="FI314" s="92"/>
      <c r="FJ314" s="92"/>
      <c r="FK314" s="92"/>
      <c r="FL314" s="92"/>
      <c r="FM314" s="92"/>
      <c r="FN314" s="92"/>
      <c r="FO314" s="92"/>
      <c r="FP314" s="92"/>
      <c r="FQ314" s="92"/>
      <c r="FR314" s="92"/>
      <c r="FS314" s="92"/>
      <c r="FT314" s="92"/>
      <c r="FU314" s="92"/>
      <c r="FV314" s="92"/>
      <c r="FW314" s="92"/>
      <c r="FX314" s="92"/>
      <c r="FY314" s="92"/>
      <c r="FZ314" s="92"/>
      <c r="GA314" s="92"/>
      <c r="GB314" s="92"/>
      <c r="GC314" s="92"/>
      <c r="GD314" s="92"/>
      <c r="GE314" s="92"/>
      <c r="GF314" s="92"/>
      <c r="GG314" s="92"/>
      <c r="GH314" s="92"/>
      <c r="GI314" s="92"/>
      <c r="GJ314" s="92"/>
      <c r="GK314" s="92"/>
      <c r="GL314" s="92"/>
      <c r="GM314" s="92"/>
      <c r="GN314" s="92"/>
      <c r="GO314" s="92"/>
      <c r="GP314" s="92"/>
      <c r="GQ314" s="92"/>
      <c r="GR314" s="92"/>
      <c r="GS314" s="92"/>
      <c r="GT314" s="92"/>
      <c r="GU314" s="92"/>
      <c r="GV314" s="92"/>
      <c r="GW314" s="92"/>
      <c r="GX314" s="92"/>
      <c r="GY314" s="92"/>
      <c r="GZ314" s="92"/>
      <c r="HA314" s="92"/>
      <c r="HB314" s="92"/>
      <c r="HC314" s="92"/>
      <c r="HD314" s="92"/>
      <c r="HE314" s="92"/>
      <c r="HF314" s="92"/>
      <c r="HG314" s="92"/>
      <c r="HH314" s="92"/>
      <c r="HI314" s="92"/>
      <c r="HJ314" s="92"/>
      <c r="HK314" s="92"/>
      <c r="HL314" s="92"/>
      <c r="HM314" s="92"/>
      <c r="HN314" s="92"/>
      <c r="HO314" s="92"/>
      <c r="HP314" s="92"/>
      <c r="HQ314" s="92"/>
      <c r="HR314" s="92"/>
      <c r="HS314" s="92"/>
      <c r="HT314" s="92"/>
      <c r="HU314" s="92"/>
      <c r="HV314" s="92"/>
      <c r="HW314" s="92"/>
      <c r="HX314" s="92"/>
      <c r="HY314" s="92"/>
      <c r="HZ314" s="92"/>
      <c r="IA314" s="92"/>
      <c r="IB314" s="92"/>
      <c r="IC314" s="92"/>
      <c r="ID314" s="92"/>
      <c r="IE314" s="92"/>
      <c r="IF314" s="92"/>
      <c r="IG314" s="92"/>
      <c r="IH314" s="92"/>
      <c r="II314" s="92"/>
      <c r="IJ314" s="92"/>
      <c r="IK314" s="92"/>
    </row>
    <row r="315" spans="1:245">
      <c r="A315" s="6">
        <v>313</v>
      </c>
      <c r="B315" s="6">
        <v>1</v>
      </c>
      <c r="C315" s="6"/>
      <c r="D315" s="6" t="s">
        <v>54</v>
      </c>
      <c r="E315" s="6">
        <v>0</v>
      </c>
      <c r="F315" s="6">
        <v>1</v>
      </c>
      <c r="G315" s="6">
        <v>1</v>
      </c>
      <c r="H315" s="6"/>
      <c r="I315" s="6"/>
      <c r="J315" s="6"/>
      <c r="K315" s="6"/>
      <c r="L315" s="8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23">
        <v>0</v>
      </c>
      <c r="AF315" s="23"/>
      <c r="AG315" s="10">
        <v>31.8</v>
      </c>
      <c r="AH315" s="11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8"/>
      <c r="BF315" s="9">
        <v>1</v>
      </c>
      <c r="BG315" s="9"/>
      <c r="BH315" s="9"/>
      <c r="BI315" s="9"/>
      <c r="BJ315" s="9"/>
      <c r="BK315" s="9"/>
      <c r="BL315" s="9"/>
      <c r="BM315" s="9"/>
      <c r="BN315" s="9"/>
      <c r="BO315" s="9"/>
      <c r="BP315" s="9">
        <v>1</v>
      </c>
      <c r="BQ315" s="9"/>
      <c r="BR315" s="9"/>
      <c r="BS315" s="9"/>
      <c r="BT315" s="9"/>
      <c r="BU315" s="9"/>
      <c r="BV315" s="9">
        <v>1</v>
      </c>
      <c r="BW315" s="9"/>
      <c r="BX315" s="9"/>
      <c r="BY315" s="9"/>
      <c r="BZ315" s="9"/>
      <c r="CA315" s="9"/>
      <c r="CB315" s="8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8"/>
      <c r="CZ315" s="11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8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12"/>
      <c r="ES315" s="92"/>
      <c r="ET315" s="92"/>
      <c r="EU315" s="92"/>
      <c r="EV315" s="92"/>
      <c r="EW315" s="92"/>
      <c r="EX315" s="92"/>
      <c r="EY315" s="92"/>
      <c r="EZ315" s="92"/>
      <c r="FA315" s="92"/>
      <c r="FB315" s="92"/>
      <c r="FC315" s="92"/>
      <c r="FD315" s="92"/>
      <c r="FE315" s="92"/>
      <c r="FF315" s="92"/>
      <c r="FG315" s="92"/>
      <c r="FH315" s="92"/>
      <c r="FI315" s="92"/>
      <c r="FJ315" s="92"/>
      <c r="FK315" s="92"/>
      <c r="FL315" s="92"/>
      <c r="FM315" s="92"/>
      <c r="FN315" s="92"/>
      <c r="FO315" s="92"/>
      <c r="FP315" s="92"/>
      <c r="FQ315" s="92"/>
      <c r="FR315" s="92"/>
      <c r="FS315" s="92"/>
      <c r="FT315" s="92"/>
      <c r="FU315" s="92"/>
      <c r="FV315" s="92"/>
      <c r="FW315" s="92"/>
      <c r="FX315" s="92"/>
      <c r="FY315" s="92"/>
      <c r="FZ315" s="92"/>
      <c r="GA315" s="92"/>
      <c r="GB315" s="92"/>
      <c r="GC315" s="92"/>
      <c r="GD315" s="92"/>
      <c r="GE315" s="92"/>
      <c r="GF315" s="92"/>
      <c r="GG315" s="92"/>
      <c r="GH315" s="92"/>
      <c r="GI315" s="92"/>
      <c r="GJ315" s="92"/>
      <c r="GK315" s="92"/>
      <c r="GL315" s="92"/>
      <c r="GM315" s="92"/>
      <c r="GN315" s="92"/>
      <c r="GO315" s="92"/>
      <c r="GP315" s="92"/>
      <c r="GQ315" s="92"/>
      <c r="GR315" s="92"/>
      <c r="GS315" s="92"/>
      <c r="GT315" s="92"/>
      <c r="GU315" s="92"/>
      <c r="GV315" s="92"/>
      <c r="GW315" s="92"/>
      <c r="GX315" s="92"/>
      <c r="GY315" s="92"/>
      <c r="GZ315" s="92"/>
      <c r="HA315" s="92"/>
      <c r="HB315" s="92"/>
      <c r="HC315" s="92"/>
      <c r="HD315" s="92"/>
      <c r="HE315" s="92"/>
      <c r="HF315" s="92"/>
      <c r="HG315" s="92"/>
      <c r="HH315" s="92"/>
      <c r="HI315" s="92"/>
      <c r="HJ315" s="92"/>
      <c r="HK315" s="92"/>
      <c r="HL315" s="92"/>
      <c r="HM315" s="92"/>
      <c r="HN315" s="92"/>
      <c r="HO315" s="92"/>
      <c r="HP315" s="92"/>
      <c r="HQ315" s="92"/>
      <c r="HR315" s="92"/>
      <c r="HS315" s="92"/>
      <c r="HT315" s="92"/>
      <c r="HU315" s="92"/>
      <c r="HV315" s="92"/>
      <c r="HW315" s="92"/>
      <c r="HX315" s="92"/>
      <c r="HY315" s="92"/>
      <c r="HZ315" s="92"/>
      <c r="IA315" s="92"/>
      <c r="IB315" s="92"/>
      <c r="IC315" s="92"/>
      <c r="ID315" s="92"/>
      <c r="IE315" s="92"/>
      <c r="IF315" s="92"/>
      <c r="IG315" s="92"/>
      <c r="IH315" s="92"/>
      <c r="II315" s="92"/>
      <c r="IJ315" s="92"/>
      <c r="IK315" s="92"/>
    </row>
    <row r="316" spans="1:245">
      <c r="A316" s="6">
        <v>314</v>
      </c>
      <c r="B316" s="6">
        <v>4</v>
      </c>
      <c r="C316" s="6"/>
      <c r="D316" s="6" t="s">
        <v>52</v>
      </c>
      <c r="E316" s="6">
        <v>1</v>
      </c>
      <c r="F316" s="6">
        <v>0</v>
      </c>
      <c r="G316" s="6">
        <v>1</v>
      </c>
      <c r="H316" s="6"/>
      <c r="I316" s="6"/>
      <c r="J316" s="6"/>
      <c r="K316" s="6"/>
      <c r="L316" s="8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23">
        <v>0</v>
      </c>
      <c r="AF316" s="23"/>
      <c r="AG316" s="10">
        <v>30.9</v>
      </c>
      <c r="AH316" s="11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8"/>
      <c r="BF316" s="9"/>
      <c r="BG316" s="9">
        <v>1</v>
      </c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>
        <v>1</v>
      </c>
      <c r="BS316" s="9"/>
      <c r="BT316" s="9"/>
      <c r="BU316" s="9"/>
      <c r="BV316" s="9"/>
      <c r="BW316" s="9"/>
      <c r="BX316" s="9"/>
      <c r="BY316" s="9"/>
      <c r="BZ316" s="9"/>
      <c r="CA316" s="9"/>
      <c r="CB316" s="8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8"/>
      <c r="CZ316" s="11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8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12"/>
      <c r="ES316" s="92"/>
      <c r="ET316" s="92"/>
      <c r="EU316" s="92"/>
      <c r="EV316" s="92"/>
      <c r="EW316" s="92"/>
      <c r="EX316" s="92"/>
      <c r="EY316" s="92"/>
      <c r="EZ316" s="92"/>
      <c r="FA316" s="92"/>
      <c r="FB316" s="92"/>
      <c r="FC316" s="92"/>
      <c r="FD316" s="92"/>
      <c r="FE316" s="92"/>
      <c r="FF316" s="92"/>
      <c r="FG316" s="92"/>
      <c r="FH316" s="92"/>
      <c r="FI316" s="92"/>
      <c r="FJ316" s="92"/>
      <c r="FK316" s="92"/>
      <c r="FL316" s="92"/>
      <c r="FM316" s="92"/>
      <c r="FN316" s="92"/>
      <c r="FO316" s="92"/>
      <c r="FP316" s="92"/>
      <c r="FQ316" s="92"/>
      <c r="FR316" s="92"/>
      <c r="FS316" s="92"/>
      <c r="FT316" s="92"/>
      <c r="FU316" s="92"/>
      <c r="FV316" s="92"/>
      <c r="FW316" s="92"/>
      <c r="FX316" s="92"/>
      <c r="FY316" s="92"/>
      <c r="FZ316" s="92"/>
      <c r="GA316" s="92"/>
      <c r="GB316" s="92"/>
      <c r="GC316" s="92"/>
      <c r="GD316" s="92"/>
      <c r="GE316" s="92"/>
      <c r="GF316" s="92"/>
      <c r="GG316" s="92"/>
      <c r="GH316" s="92"/>
      <c r="GI316" s="92"/>
      <c r="GJ316" s="92"/>
      <c r="GK316" s="92"/>
      <c r="GL316" s="92"/>
      <c r="GM316" s="92"/>
      <c r="GN316" s="92"/>
      <c r="GO316" s="92"/>
      <c r="GP316" s="92"/>
      <c r="GQ316" s="92"/>
      <c r="GR316" s="92"/>
      <c r="GS316" s="92"/>
      <c r="GT316" s="92"/>
      <c r="GU316" s="92"/>
      <c r="GV316" s="92"/>
      <c r="GW316" s="92"/>
      <c r="GX316" s="92"/>
      <c r="GY316" s="92"/>
      <c r="GZ316" s="92"/>
      <c r="HA316" s="92"/>
      <c r="HB316" s="92"/>
      <c r="HC316" s="92"/>
      <c r="HD316" s="92"/>
      <c r="HE316" s="92"/>
      <c r="HF316" s="92"/>
      <c r="HG316" s="92"/>
      <c r="HH316" s="92"/>
      <c r="HI316" s="92"/>
      <c r="HJ316" s="92"/>
      <c r="HK316" s="92"/>
      <c r="HL316" s="92"/>
      <c r="HM316" s="92"/>
      <c r="HN316" s="92"/>
      <c r="HO316" s="92"/>
      <c r="HP316" s="92"/>
      <c r="HQ316" s="92"/>
      <c r="HR316" s="92"/>
      <c r="HS316" s="92"/>
      <c r="HT316" s="92"/>
      <c r="HU316" s="92"/>
      <c r="HV316" s="92"/>
      <c r="HW316" s="92"/>
      <c r="HX316" s="92"/>
      <c r="HY316" s="92"/>
      <c r="HZ316" s="92"/>
      <c r="IA316" s="92"/>
      <c r="IB316" s="92"/>
      <c r="IC316" s="92"/>
      <c r="ID316" s="92"/>
      <c r="IE316" s="92"/>
      <c r="IF316" s="92"/>
      <c r="IG316" s="92"/>
      <c r="IH316" s="92"/>
      <c r="II316" s="92"/>
      <c r="IJ316" s="92"/>
      <c r="IK316" s="92"/>
    </row>
    <row r="317" spans="1:245">
      <c r="A317" s="47">
        <v>315</v>
      </c>
      <c r="B317" s="47">
        <v>2</v>
      </c>
      <c r="C317" s="47"/>
      <c r="D317" s="47" t="s">
        <v>74</v>
      </c>
      <c r="E317" s="47">
        <v>0</v>
      </c>
      <c r="F317" s="47">
        <v>1</v>
      </c>
      <c r="G317" s="47">
        <v>1</v>
      </c>
      <c r="H317" s="47">
        <v>1</v>
      </c>
      <c r="I317" s="47" t="s">
        <v>72</v>
      </c>
      <c r="J317" s="47"/>
      <c r="K317" s="47"/>
      <c r="L317" s="48">
        <v>19</v>
      </c>
      <c r="M317" s="49">
        <v>18</v>
      </c>
      <c r="N317" s="49">
        <v>9</v>
      </c>
      <c r="O317" s="49">
        <v>2</v>
      </c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50">
        <v>4</v>
      </c>
      <c r="AF317" s="50">
        <v>2</v>
      </c>
      <c r="AG317" s="51">
        <v>297.89999999999998</v>
      </c>
      <c r="AH317" s="52"/>
      <c r="AI317" s="49">
        <v>54.34</v>
      </c>
      <c r="AJ317" s="49"/>
      <c r="AK317" s="49"/>
      <c r="AL317" s="49"/>
      <c r="AM317" s="49"/>
      <c r="AN317" s="49"/>
      <c r="AO317" s="49"/>
      <c r="AP317" s="49">
        <v>70.69</v>
      </c>
      <c r="AQ317" s="49"/>
      <c r="AR317" s="49"/>
      <c r="AS317" s="49"/>
      <c r="AT317" s="49"/>
      <c r="AU317" s="49"/>
      <c r="AV317" s="49"/>
      <c r="AW317" s="49"/>
      <c r="AX317" s="49"/>
      <c r="AY317" s="49">
        <v>57.44</v>
      </c>
      <c r="AZ317" s="49">
        <v>45.19</v>
      </c>
      <c r="BA317" s="49"/>
      <c r="BB317" s="49"/>
      <c r="BC317" s="49"/>
      <c r="BD317" s="49"/>
      <c r="BE317" s="48">
        <v>1</v>
      </c>
      <c r="BF317" s="49"/>
      <c r="BG317" s="49">
        <v>1</v>
      </c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9"/>
      <c r="BS317" s="49"/>
      <c r="BT317" s="49">
        <v>1</v>
      </c>
      <c r="BU317" s="49"/>
      <c r="BV317" s="49"/>
      <c r="BW317" s="49"/>
      <c r="BX317" s="49"/>
      <c r="BY317" s="49"/>
      <c r="BZ317" s="49"/>
      <c r="CA317" s="49">
        <v>1</v>
      </c>
      <c r="CB317" s="48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49"/>
      <c r="CQ317" s="49"/>
      <c r="CR317" s="49"/>
      <c r="CS317" s="49"/>
      <c r="CT317" s="49"/>
      <c r="CU317" s="49"/>
      <c r="CV317" s="49"/>
      <c r="CW317" s="49"/>
      <c r="CX317" s="49"/>
      <c r="CY317" s="48"/>
      <c r="CZ317" s="52"/>
      <c r="DA317" s="49"/>
      <c r="DB317" s="49"/>
      <c r="DC317" s="49"/>
      <c r="DD317" s="49"/>
      <c r="DE317" s="49"/>
      <c r="DF317" s="49"/>
      <c r="DG317" s="49"/>
      <c r="DH317" s="49"/>
      <c r="DI317" s="49"/>
      <c r="DJ317" s="49"/>
      <c r="DK317" s="49"/>
      <c r="DL317" s="49"/>
      <c r="DM317" s="49"/>
      <c r="DN317" s="49"/>
      <c r="DO317" s="49"/>
      <c r="DP317" s="49"/>
      <c r="DQ317" s="49"/>
      <c r="DR317" s="49"/>
      <c r="DS317" s="49"/>
      <c r="DT317" s="49"/>
      <c r="DU317" s="49"/>
      <c r="DV317" s="48"/>
      <c r="DW317" s="49"/>
      <c r="DX317" s="49"/>
      <c r="DY317" s="49"/>
      <c r="DZ317" s="49"/>
      <c r="EA317" s="49"/>
      <c r="EB317" s="49"/>
      <c r="EC317" s="49"/>
      <c r="ED317" s="49"/>
      <c r="EE317" s="49"/>
      <c r="EF317" s="49"/>
      <c r="EG317" s="49"/>
      <c r="EH317" s="49"/>
      <c r="EI317" s="49"/>
      <c r="EJ317" s="49"/>
      <c r="EK317" s="49"/>
      <c r="EL317" s="49"/>
      <c r="EM317" s="49"/>
      <c r="EN317" s="49"/>
      <c r="EO317" s="49"/>
      <c r="EP317" s="49"/>
      <c r="EQ317" s="49"/>
      <c r="ER317" s="53"/>
      <c r="ES317" s="92"/>
      <c r="ET317" s="92"/>
      <c r="EU317" s="92"/>
      <c r="EV317" s="92"/>
      <c r="EW317" s="92"/>
      <c r="EX317" s="92"/>
      <c r="EY317" s="92"/>
      <c r="EZ317" s="92"/>
      <c r="FA317" s="92"/>
      <c r="FB317" s="92"/>
      <c r="FC317" s="92"/>
      <c r="FD317" s="92"/>
      <c r="FE317" s="92"/>
      <c r="FF317" s="92"/>
      <c r="FG317" s="92"/>
      <c r="FH317" s="92"/>
      <c r="FI317" s="92"/>
      <c r="FJ317" s="92"/>
      <c r="FK317" s="92"/>
      <c r="FL317" s="92"/>
      <c r="FM317" s="92"/>
      <c r="FN317" s="92"/>
      <c r="FO317" s="92"/>
      <c r="FP317" s="92"/>
      <c r="FQ317" s="92"/>
      <c r="FR317" s="92"/>
      <c r="FS317" s="92"/>
      <c r="FT317" s="92"/>
      <c r="FU317" s="92"/>
      <c r="FV317" s="92"/>
      <c r="FW317" s="92"/>
      <c r="FX317" s="92"/>
      <c r="FY317" s="92"/>
      <c r="FZ317" s="92"/>
      <c r="GA317" s="92"/>
      <c r="GB317" s="92"/>
      <c r="GC317" s="92"/>
      <c r="GD317" s="92"/>
      <c r="GE317" s="92"/>
      <c r="GF317" s="92"/>
      <c r="GG317" s="92"/>
      <c r="GH317" s="92"/>
      <c r="GI317" s="92"/>
      <c r="GJ317" s="92"/>
      <c r="GK317" s="92"/>
      <c r="GL317" s="92"/>
      <c r="GM317" s="92"/>
      <c r="GN317" s="92"/>
      <c r="GO317" s="92"/>
      <c r="GP317" s="92"/>
      <c r="GQ317" s="92"/>
      <c r="GR317" s="92"/>
      <c r="GS317" s="92"/>
      <c r="GT317" s="92"/>
      <c r="GU317" s="92"/>
      <c r="GV317" s="92"/>
      <c r="GW317" s="92"/>
      <c r="GX317" s="92"/>
      <c r="GY317" s="92"/>
      <c r="GZ317" s="92"/>
      <c r="HA317" s="92"/>
      <c r="HB317" s="92"/>
      <c r="HC317" s="92"/>
      <c r="HD317" s="92"/>
      <c r="HE317" s="92"/>
      <c r="HF317" s="92"/>
      <c r="HG317" s="92"/>
      <c r="HH317" s="92"/>
      <c r="HI317" s="92"/>
      <c r="HJ317" s="92"/>
      <c r="HK317" s="92"/>
      <c r="HL317" s="92"/>
      <c r="HM317" s="92"/>
      <c r="HN317" s="92"/>
      <c r="HO317" s="92"/>
      <c r="HP317" s="92"/>
      <c r="HQ317" s="92"/>
      <c r="HR317" s="92"/>
      <c r="HS317" s="92"/>
      <c r="HT317" s="92"/>
      <c r="HU317" s="92"/>
      <c r="HV317" s="92"/>
      <c r="HW317" s="92"/>
      <c r="HX317" s="92"/>
      <c r="HY317" s="92"/>
      <c r="HZ317" s="92"/>
      <c r="IA317" s="92"/>
      <c r="IB317" s="92"/>
      <c r="IC317" s="92"/>
      <c r="ID317" s="92"/>
      <c r="IE317" s="92"/>
      <c r="IF317" s="92"/>
      <c r="IG317" s="92"/>
      <c r="IH317" s="92"/>
      <c r="II317" s="92"/>
      <c r="IJ317" s="92"/>
      <c r="IK317" s="92"/>
    </row>
    <row r="318" spans="1:245">
      <c r="A318" s="6">
        <v>316</v>
      </c>
      <c r="B318" s="6">
        <v>1</v>
      </c>
      <c r="C318" s="6"/>
      <c r="D318" s="6" t="s">
        <v>52</v>
      </c>
      <c r="E318" s="6">
        <v>1</v>
      </c>
      <c r="F318" s="6">
        <v>0</v>
      </c>
      <c r="G318" s="6">
        <v>1</v>
      </c>
      <c r="H318" s="6"/>
      <c r="I318" s="6"/>
      <c r="J318" s="6"/>
      <c r="K318" s="6"/>
      <c r="L318" s="8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23">
        <v>0</v>
      </c>
      <c r="AF318" s="23"/>
      <c r="AG318" s="10">
        <v>30.7</v>
      </c>
      <c r="AH318" s="11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8"/>
      <c r="BF318" s="9"/>
      <c r="BG318" s="9"/>
      <c r="BH318" s="9">
        <v>1</v>
      </c>
      <c r="BI318" s="9"/>
      <c r="BJ318" s="9"/>
      <c r="BK318" s="9">
        <v>1</v>
      </c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>
        <v>1</v>
      </c>
      <c r="BZ318" s="9"/>
      <c r="CA318" s="9"/>
      <c r="CB318" s="8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8"/>
      <c r="CZ318" s="11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8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12"/>
      <c r="ES318" s="92"/>
      <c r="ET318" s="92"/>
      <c r="EU318" s="92"/>
      <c r="EV318" s="92"/>
      <c r="EW318" s="92"/>
      <c r="EX318" s="92"/>
      <c r="EY318" s="92"/>
      <c r="EZ318" s="92"/>
      <c r="FA318" s="92"/>
      <c r="FB318" s="92"/>
      <c r="FC318" s="92"/>
      <c r="FD318" s="92"/>
      <c r="FE318" s="92"/>
      <c r="FF318" s="92"/>
      <c r="FG318" s="92"/>
      <c r="FH318" s="92"/>
      <c r="FI318" s="92"/>
      <c r="FJ318" s="92"/>
      <c r="FK318" s="92"/>
      <c r="FL318" s="92"/>
      <c r="FM318" s="92"/>
      <c r="FN318" s="92"/>
      <c r="FO318" s="92"/>
      <c r="FP318" s="92"/>
      <c r="FQ318" s="92"/>
      <c r="FR318" s="92"/>
      <c r="FS318" s="92"/>
      <c r="FT318" s="92"/>
      <c r="FU318" s="92"/>
      <c r="FV318" s="92"/>
      <c r="FW318" s="92"/>
      <c r="FX318" s="92"/>
      <c r="FY318" s="92"/>
      <c r="FZ318" s="92"/>
      <c r="GA318" s="92"/>
      <c r="GB318" s="92"/>
      <c r="GC318" s="92"/>
      <c r="GD318" s="92"/>
      <c r="GE318" s="92"/>
      <c r="GF318" s="92"/>
      <c r="GG318" s="92"/>
      <c r="GH318" s="92"/>
      <c r="GI318" s="92"/>
      <c r="GJ318" s="92"/>
      <c r="GK318" s="92"/>
      <c r="GL318" s="92"/>
      <c r="GM318" s="92"/>
      <c r="GN318" s="92"/>
      <c r="GO318" s="92"/>
      <c r="GP318" s="92"/>
      <c r="GQ318" s="92"/>
      <c r="GR318" s="92"/>
      <c r="GS318" s="92"/>
      <c r="GT318" s="92"/>
      <c r="GU318" s="92"/>
      <c r="GV318" s="92"/>
      <c r="GW318" s="92"/>
      <c r="GX318" s="92"/>
      <c r="GY318" s="92"/>
      <c r="GZ318" s="92"/>
      <c r="HA318" s="92"/>
      <c r="HB318" s="92"/>
      <c r="HC318" s="92"/>
      <c r="HD318" s="92"/>
      <c r="HE318" s="92"/>
      <c r="HF318" s="92"/>
      <c r="HG318" s="92"/>
      <c r="HH318" s="92"/>
      <c r="HI318" s="92"/>
      <c r="HJ318" s="92"/>
      <c r="HK318" s="92"/>
      <c r="HL318" s="92"/>
      <c r="HM318" s="92"/>
      <c r="HN318" s="92"/>
      <c r="HO318" s="92"/>
      <c r="HP318" s="92"/>
      <c r="HQ318" s="92"/>
      <c r="HR318" s="92"/>
      <c r="HS318" s="92"/>
      <c r="HT318" s="92"/>
      <c r="HU318" s="92"/>
      <c r="HV318" s="92"/>
      <c r="HW318" s="92"/>
      <c r="HX318" s="92"/>
      <c r="HY318" s="92"/>
      <c r="HZ318" s="92"/>
      <c r="IA318" s="92"/>
      <c r="IB318" s="92"/>
      <c r="IC318" s="92"/>
      <c r="ID318" s="92"/>
      <c r="IE318" s="92"/>
      <c r="IF318" s="92"/>
      <c r="IG318" s="92"/>
      <c r="IH318" s="92"/>
      <c r="II318" s="92"/>
      <c r="IJ318" s="92"/>
      <c r="IK318" s="92"/>
    </row>
    <row r="319" spans="1:245">
      <c r="A319" s="4">
        <v>317</v>
      </c>
      <c r="B319" s="4">
        <v>2</v>
      </c>
      <c r="C319" s="4"/>
      <c r="D319" s="4" t="s">
        <v>52</v>
      </c>
      <c r="E319" s="4">
        <v>0</v>
      </c>
      <c r="F319" s="4">
        <v>1</v>
      </c>
      <c r="G319" s="4">
        <v>1</v>
      </c>
      <c r="H319" s="4">
        <v>0</v>
      </c>
      <c r="I319" s="4"/>
      <c r="J319" s="4"/>
      <c r="K319" s="4"/>
      <c r="L319" s="1">
        <v>19</v>
      </c>
      <c r="M319">
        <v>18</v>
      </c>
      <c r="N319">
        <v>7</v>
      </c>
      <c r="AE319" s="22">
        <v>3</v>
      </c>
      <c r="AF319" s="22">
        <v>7</v>
      </c>
      <c r="AG319" s="5">
        <v>84.2</v>
      </c>
      <c r="AH319" s="2"/>
      <c r="AN319">
        <v>11.59</v>
      </c>
      <c r="AY319">
        <v>13.44</v>
      </c>
      <c r="AZ319">
        <v>19.47</v>
      </c>
      <c r="BE319" s="1"/>
      <c r="BH319">
        <v>1</v>
      </c>
      <c r="BN319">
        <v>1</v>
      </c>
      <c r="BQ319">
        <v>1</v>
      </c>
      <c r="BU319">
        <v>1</v>
      </c>
      <c r="CB319" s="1"/>
      <c r="CY319" s="1"/>
      <c r="CZ319" s="2"/>
      <c r="DV319" s="1"/>
      <c r="ER319" s="3"/>
      <c r="ES319" s="73">
        <v>317</v>
      </c>
      <c r="ET319" s="85" t="s">
        <v>188</v>
      </c>
      <c r="EU319" s="75" t="s">
        <v>211</v>
      </c>
      <c r="EV319" s="76" t="s">
        <v>190</v>
      </c>
      <c r="EW319" s="77" t="s">
        <v>213</v>
      </c>
      <c r="EX319" s="74" t="s">
        <v>192</v>
      </c>
      <c r="EY319" s="78" t="s">
        <v>207</v>
      </c>
      <c r="EZ319" s="78">
        <v>2</v>
      </c>
      <c r="FA319" s="82"/>
      <c r="FB319" s="82"/>
      <c r="FC319" s="82"/>
      <c r="FD319" s="82"/>
      <c r="FE319" s="82"/>
      <c r="FF319" s="82"/>
      <c r="FG319" s="82"/>
      <c r="FH319" s="82"/>
      <c r="FI319" s="82">
        <v>1</v>
      </c>
      <c r="FJ319" s="82"/>
      <c r="FK319" s="77" t="s">
        <v>194</v>
      </c>
      <c r="FL319" s="77"/>
      <c r="FM319" s="79" t="s">
        <v>199</v>
      </c>
      <c r="FN319" s="79"/>
      <c r="FO319" s="79"/>
      <c r="FP319" s="78"/>
      <c r="FQ319" s="78"/>
      <c r="FR319" s="78"/>
      <c r="FS319" s="78"/>
      <c r="FT319" s="78"/>
      <c r="FU319" s="78"/>
      <c r="FV319" s="78">
        <v>1</v>
      </c>
      <c r="FW319" s="78"/>
      <c r="FX319" s="78">
        <v>1</v>
      </c>
      <c r="FY319" s="78"/>
      <c r="FZ319" s="78"/>
      <c r="GA319" s="78"/>
      <c r="GB319" s="78"/>
      <c r="GC319" s="78"/>
      <c r="GD319" s="78"/>
      <c r="GE319" s="78"/>
      <c r="GF319" s="78">
        <v>1</v>
      </c>
      <c r="GG319" s="78"/>
      <c r="GH319" s="78"/>
      <c r="GI319" s="78"/>
      <c r="GJ319" s="78"/>
      <c r="GK319" s="78">
        <v>1</v>
      </c>
      <c r="GL319" s="78"/>
      <c r="GM319" s="83"/>
      <c r="GN319" s="83"/>
      <c r="GO319" s="83"/>
      <c r="GP319" s="83"/>
      <c r="GQ319" s="83"/>
      <c r="GR319" s="83"/>
      <c r="GS319" s="83"/>
      <c r="GT319" s="83"/>
      <c r="GU319" s="83"/>
      <c r="GV319" s="83"/>
      <c r="GW319" s="83"/>
      <c r="GX319" s="83"/>
      <c r="GY319" s="83"/>
      <c r="GZ319" s="83"/>
      <c r="HA319" s="83"/>
      <c r="HB319" s="83"/>
      <c r="HC319" s="83"/>
      <c r="HD319" s="83"/>
      <c r="HE319" s="83"/>
      <c r="HF319" s="83"/>
      <c r="HG319" s="83"/>
      <c r="HH319" s="83"/>
      <c r="HI319" s="83">
        <v>1</v>
      </c>
      <c r="HJ319" s="76" t="s">
        <v>196</v>
      </c>
      <c r="HK319" s="76" t="s">
        <v>194</v>
      </c>
      <c r="HL319" s="76" t="s">
        <v>196</v>
      </c>
      <c r="HM319" s="76"/>
      <c r="HN319" s="76" t="s">
        <v>408</v>
      </c>
      <c r="HO319" s="76" t="s">
        <v>409</v>
      </c>
      <c r="HP319" s="75" t="s">
        <v>199</v>
      </c>
      <c r="HQ319" s="75"/>
      <c r="HR319" s="75" t="s">
        <v>200</v>
      </c>
      <c r="HS319" s="75"/>
      <c r="HT319" s="80">
        <v>18</v>
      </c>
      <c r="HU319" s="80"/>
      <c r="HV319" s="80"/>
      <c r="HW319" s="80"/>
      <c r="HX319" s="80"/>
      <c r="HY319" s="80"/>
      <c r="HZ319" s="80"/>
      <c r="IA319" s="80"/>
      <c r="IB319" s="80"/>
      <c r="IC319" s="80"/>
      <c r="ID319" s="80"/>
      <c r="IE319" s="80"/>
      <c r="IF319" s="80"/>
      <c r="IG319" s="80"/>
      <c r="IH319" s="80"/>
      <c r="II319" s="80"/>
      <c r="IJ319" s="81" t="s">
        <v>201</v>
      </c>
      <c r="IK319" s="81" t="s">
        <v>199</v>
      </c>
    </row>
    <row r="320" spans="1:245">
      <c r="A320" s="47">
        <v>318</v>
      </c>
      <c r="B320" s="47">
        <v>2</v>
      </c>
      <c r="C320" s="47"/>
      <c r="D320" s="47" t="s">
        <v>52</v>
      </c>
      <c r="E320" s="47">
        <v>1</v>
      </c>
      <c r="F320" s="47">
        <v>0</v>
      </c>
      <c r="G320" s="47">
        <v>1</v>
      </c>
      <c r="H320" s="47">
        <v>1</v>
      </c>
      <c r="I320" s="47" t="s">
        <v>72</v>
      </c>
      <c r="J320" s="47"/>
      <c r="K320" s="47"/>
      <c r="L320" s="48">
        <v>4</v>
      </c>
      <c r="M320" s="49">
        <v>14</v>
      </c>
      <c r="N320" s="49">
        <v>20</v>
      </c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50">
        <v>3</v>
      </c>
      <c r="AF320" s="50">
        <v>20</v>
      </c>
      <c r="AG320" s="51">
        <v>71.2</v>
      </c>
      <c r="AH320" s="52"/>
      <c r="AI320" s="49"/>
      <c r="AJ320" s="49"/>
      <c r="AK320" s="49">
        <v>8.86</v>
      </c>
      <c r="AL320" s="49"/>
      <c r="AM320" s="49"/>
      <c r="AN320" s="49"/>
      <c r="AO320" s="49"/>
      <c r="AP320" s="49"/>
      <c r="AQ320" s="49"/>
      <c r="AR320" s="49"/>
      <c r="AS320" s="49"/>
      <c r="AT320" s="49"/>
      <c r="AU320" s="49">
        <v>13.49</v>
      </c>
      <c r="AV320" s="49"/>
      <c r="AW320" s="49"/>
      <c r="AX320" s="49"/>
      <c r="AY320" s="49"/>
      <c r="AZ320" s="49"/>
      <c r="BA320" s="49">
        <v>2.88</v>
      </c>
      <c r="BB320" s="49"/>
      <c r="BC320" s="49"/>
      <c r="BD320" s="49"/>
      <c r="BE320" s="48"/>
      <c r="BF320" s="49"/>
      <c r="BG320" s="49"/>
      <c r="BH320" s="49"/>
      <c r="BI320" s="49"/>
      <c r="BJ320" s="49"/>
      <c r="BK320" s="49">
        <v>1</v>
      </c>
      <c r="BL320" s="49"/>
      <c r="BM320" s="49"/>
      <c r="BN320" s="49"/>
      <c r="BO320" s="49"/>
      <c r="BP320" s="49"/>
      <c r="BQ320" s="49">
        <v>1</v>
      </c>
      <c r="BR320" s="49"/>
      <c r="BS320" s="49"/>
      <c r="BT320" s="49"/>
      <c r="BU320" s="49">
        <v>1</v>
      </c>
      <c r="BV320" s="49"/>
      <c r="BW320" s="49"/>
      <c r="BX320" s="49"/>
      <c r="BY320" s="49"/>
      <c r="BZ320" s="49"/>
      <c r="CA320" s="49"/>
      <c r="CB320" s="48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/>
      <c r="CT320" s="49"/>
      <c r="CU320" s="49"/>
      <c r="CV320" s="49"/>
      <c r="CW320" s="49"/>
      <c r="CX320" s="49"/>
      <c r="CY320" s="48"/>
      <c r="CZ320" s="52"/>
      <c r="DA320" s="49"/>
      <c r="DB320" s="49"/>
      <c r="DC320" s="49"/>
      <c r="DD320" s="49"/>
      <c r="DE320" s="49"/>
      <c r="DF320" s="49"/>
      <c r="DG320" s="49"/>
      <c r="DH320" s="49"/>
      <c r="DI320" s="49"/>
      <c r="DJ320" s="49"/>
      <c r="DK320" s="49"/>
      <c r="DL320" s="49"/>
      <c r="DM320" s="49"/>
      <c r="DN320" s="49"/>
      <c r="DO320" s="49"/>
      <c r="DP320" s="49"/>
      <c r="DQ320" s="49"/>
      <c r="DR320" s="49"/>
      <c r="DS320" s="49"/>
      <c r="DT320" s="49"/>
      <c r="DU320" s="49"/>
      <c r="DV320" s="48"/>
      <c r="DW320" s="49"/>
      <c r="DX320" s="49"/>
      <c r="DY320" s="49"/>
      <c r="DZ320" s="49"/>
      <c r="EA320" s="49"/>
      <c r="EB320" s="49"/>
      <c r="EC320" s="49"/>
      <c r="ED320" s="49"/>
      <c r="EE320" s="49"/>
      <c r="EF320" s="49"/>
      <c r="EG320" s="49"/>
      <c r="EH320" s="49"/>
      <c r="EI320" s="49"/>
      <c r="EJ320" s="49"/>
      <c r="EK320" s="49"/>
      <c r="EL320" s="49"/>
      <c r="EM320" s="49"/>
      <c r="EN320" s="49"/>
      <c r="EO320" s="49"/>
      <c r="EP320" s="49"/>
      <c r="EQ320" s="49"/>
      <c r="ER320" s="53"/>
      <c r="ES320" s="92"/>
      <c r="ET320" s="92"/>
      <c r="EU320" s="92"/>
      <c r="EV320" s="92"/>
      <c r="EW320" s="92"/>
      <c r="EX320" s="92"/>
      <c r="EY320" s="92"/>
      <c r="EZ320" s="92"/>
      <c r="FA320" s="92"/>
      <c r="FB320" s="92"/>
      <c r="FC320" s="92"/>
      <c r="FD320" s="92"/>
      <c r="FE320" s="92"/>
      <c r="FF320" s="92"/>
      <c r="FG320" s="92"/>
      <c r="FH320" s="92"/>
      <c r="FI320" s="92"/>
      <c r="FJ320" s="92"/>
      <c r="FK320" s="92"/>
      <c r="FL320" s="92"/>
      <c r="FM320" s="92"/>
      <c r="FN320" s="92"/>
      <c r="FO320" s="92"/>
      <c r="FP320" s="92"/>
      <c r="FQ320" s="92"/>
      <c r="FR320" s="92"/>
      <c r="FS320" s="92"/>
      <c r="FT320" s="92"/>
      <c r="FU320" s="92"/>
      <c r="FV320" s="92"/>
      <c r="FW320" s="92"/>
      <c r="FX320" s="92"/>
      <c r="FY320" s="92"/>
      <c r="FZ320" s="92"/>
      <c r="GA320" s="92"/>
      <c r="GB320" s="92"/>
      <c r="GC320" s="92"/>
      <c r="GD320" s="92"/>
      <c r="GE320" s="92"/>
      <c r="GF320" s="92"/>
      <c r="GG320" s="92"/>
      <c r="GH320" s="92"/>
      <c r="GI320" s="92"/>
      <c r="GJ320" s="92"/>
      <c r="GK320" s="92"/>
      <c r="GL320" s="92"/>
      <c r="GM320" s="92"/>
      <c r="GN320" s="92"/>
      <c r="GO320" s="92"/>
      <c r="GP320" s="92"/>
      <c r="GQ320" s="92"/>
      <c r="GR320" s="92"/>
      <c r="GS320" s="92"/>
      <c r="GT320" s="92"/>
      <c r="GU320" s="92"/>
      <c r="GV320" s="92"/>
      <c r="GW320" s="92"/>
      <c r="GX320" s="92"/>
      <c r="GY320" s="92"/>
      <c r="GZ320" s="92"/>
      <c r="HA320" s="92"/>
      <c r="HB320" s="92"/>
      <c r="HC320" s="92"/>
      <c r="HD320" s="92"/>
      <c r="HE320" s="92"/>
      <c r="HF320" s="92"/>
      <c r="HG320" s="92"/>
      <c r="HH320" s="92"/>
      <c r="HI320" s="92"/>
      <c r="HJ320" s="92"/>
      <c r="HK320" s="92"/>
      <c r="HL320" s="92"/>
      <c r="HM320" s="92"/>
      <c r="HN320" s="92"/>
      <c r="HO320" s="92"/>
      <c r="HP320" s="92"/>
      <c r="HQ320" s="92"/>
      <c r="HR320" s="92"/>
      <c r="HS320" s="92"/>
      <c r="HT320" s="92"/>
      <c r="HU320" s="92"/>
      <c r="HV320" s="92"/>
      <c r="HW320" s="92"/>
      <c r="HX320" s="92"/>
      <c r="HY320" s="92"/>
      <c r="HZ320" s="92"/>
      <c r="IA320" s="92"/>
      <c r="IB320" s="92"/>
      <c r="IC320" s="92"/>
      <c r="ID320" s="92"/>
      <c r="IE320" s="92"/>
      <c r="IF320" s="92"/>
      <c r="IG320" s="92"/>
      <c r="IH320" s="92"/>
      <c r="II320" s="92"/>
      <c r="IJ320" s="92"/>
      <c r="IK320" s="92"/>
    </row>
    <row r="321" spans="1:245">
      <c r="A321" s="6">
        <v>319</v>
      </c>
      <c r="B321" s="6">
        <v>2</v>
      </c>
      <c r="C321" s="6"/>
      <c r="D321" s="6" t="s">
        <v>54</v>
      </c>
      <c r="E321" s="6">
        <v>1</v>
      </c>
      <c r="F321" s="6">
        <v>0</v>
      </c>
      <c r="G321" s="6">
        <v>1</v>
      </c>
      <c r="H321" s="6"/>
      <c r="I321" s="6"/>
      <c r="J321" s="6"/>
      <c r="K321" s="6"/>
      <c r="L321" s="8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23">
        <v>0</v>
      </c>
      <c r="AF321" s="23"/>
      <c r="AG321" s="10">
        <v>50</v>
      </c>
      <c r="AH321" s="11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8"/>
      <c r="BF321" s="9"/>
      <c r="BG321" s="9"/>
      <c r="BH321" s="9"/>
      <c r="BI321" s="9"/>
      <c r="BJ321" s="9"/>
      <c r="BK321" s="9">
        <v>1</v>
      </c>
      <c r="BL321" s="9"/>
      <c r="BM321" s="9"/>
      <c r="BN321" s="9"/>
      <c r="BO321" s="9">
        <v>1</v>
      </c>
      <c r="BP321" s="9">
        <v>1</v>
      </c>
      <c r="BQ321" s="9"/>
      <c r="BR321" s="9">
        <v>1</v>
      </c>
      <c r="BS321" s="9"/>
      <c r="BT321" s="9"/>
      <c r="BU321" s="9"/>
      <c r="BV321" s="9"/>
      <c r="BW321" s="9"/>
      <c r="BX321" s="9"/>
      <c r="BY321" s="9"/>
      <c r="BZ321" s="9"/>
      <c r="CA321" s="9"/>
      <c r="CB321" s="8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8"/>
      <c r="CZ321" s="11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8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12"/>
      <c r="ES321" s="92"/>
      <c r="ET321" s="92"/>
      <c r="EU321" s="92"/>
      <c r="EV321" s="92"/>
      <c r="EW321" s="92"/>
      <c r="EX321" s="92"/>
      <c r="EY321" s="92"/>
      <c r="EZ321" s="92"/>
      <c r="FA321" s="92"/>
      <c r="FB321" s="92"/>
      <c r="FC321" s="92"/>
      <c r="FD321" s="92"/>
      <c r="FE321" s="92"/>
      <c r="FF321" s="92"/>
      <c r="FG321" s="92"/>
      <c r="FH321" s="92"/>
      <c r="FI321" s="92"/>
      <c r="FJ321" s="92"/>
      <c r="FK321" s="92"/>
      <c r="FL321" s="92"/>
      <c r="FM321" s="92"/>
      <c r="FN321" s="92"/>
      <c r="FO321" s="92"/>
      <c r="FP321" s="92"/>
      <c r="FQ321" s="92"/>
      <c r="FR321" s="92"/>
      <c r="FS321" s="92"/>
      <c r="FT321" s="92"/>
      <c r="FU321" s="92"/>
      <c r="FV321" s="92"/>
      <c r="FW321" s="92"/>
      <c r="FX321" s="92"/>
      <c r="FY321" s="92"/>
      <c r="FZ321" s="92"/>
      <c r="GA321" s="92"/>
      <c r="GB321" s="92"/>
      <c r="GC321" s="92"/>
      <c r="GD321" s="92"/>
      <c r="GE321" s="92"/>
      <c r="GF321" s="92"/>
      <c r="GG321" s="92"/>
      <c r="GH321" s="92"/>
      <c r="GI321" s="92"/>
      <c r="GJ321" s="92"/>
      <c r="GK321" s="92"/>
      <c r="GL321" s="92"/>
      <c r="GM321" s="92"/>
      <c r="GN321" s="92"/>
      <c r="GO321" s="92"/>
      <c r="GP321" s="92"/>
      <c r="GQ321" s="92"/>
      <c r="GR321" s="92"/>
      <c r="GS321" s="92"/>
      <c r="GT321" s="92"/>
      <c r="GU321" s="92"/>
      <c r="GV321" s="92"/>
      <c r="GW321" s="92"/>
      <c r="GX321" s="92"/>
      <c r="GY321" s="92"/>
      <c r="GZ321" s="92"/>
      <c r="HA321" s="92"/>
      <c r="HB321" s="92"/>
      <c r="HC321" s="92"/>
      <c r="HD321" s="92"/>
      <c r="HE321" s="92"/>
      <c r="HF321" s="92"/>
      <c r="HG321" s="92"/>
      <c r="HH321" s="92"/>
      <c r="HI321" s="92"/>
      <c r="HJ321" s="92"/>
      <c r="HK321" s="92"/>
      <c r="HL321" s="92"/>
      <c r="HM321" s="92"/>
      <c r="HN321" s="92"/>
      <c r="HO321" s="92"/>
      <c r="HP321" s="92"/>
      <c r="HQ321" s="92"/>
      <c r="HR321" s="92"/>
      <c r="HS321" s="92"/>
      <c r="HT321" s="92"/>
      <c r="HU321" s="92"/>
      <c r="HV321" s="92"/>
      <c r="HW321" s="92"/>
      <c r="HX321" s="92"/>
      <c r="HY321" s="92"/>
      <c r="HZ321" s="92"/>
      <c r="IA321" s="92"/>
      <c r="IB321" s="92"/>
      <c r="IC321" s="92"/>
      <c r="ID321" s="92"/>
      <c r="IE321" s="92"/>
      <c r="IF321" s="92"/>
      <c r="IG321" s="92"/>
      <c r="IH321" s="92"/>
      <c r="II321" s="92"/>
      <c r="IJ321" s="92"/>
      <c r="IK321" s="92"/>
    </row>
    <row r="322" spans="1:245">
      <c r="A322" s="4">
        <v>320</v>
      </c>
      <c r="B322" s="4">
        <v>2</v>
      </c>
      <c r="C322" s="4"/>
      <c r="D322" s="4" t="s">
        <v>52</v>
      </c>
      <c r="E322" s="4">
        <v>1</v>
      </c>
      <c r="F322" s="4">
        <v>0</v>
      </c>
      <c r="G322" s="4">
        <v>1</v>
      </c>
      <c r="H322" s="4">
        <v>0</v>
      </c>
      <c r="I322" s="4"/>
      <c r="J322" s="4"/>
      <c r="K322" s="4"/>
      <c r="L322" s="1">
        <v>1</v>
      </c>
      <c r="M322">
        <v>2</v>
      </c>
      <c r="N322">
        <v>3</v>
      </c>
      <c r="O322">
        <v>8</v>
      </c>
      <c r="P322">
        <v>9</v>
      </c>
      <c r="Q322">
        <v>15</v>
      </c>
      <c r="R322">
        <v>16</v>
      </c>
      <c r="AE322" s="22">
        <v>7</v>
      </c>
      <c r="AF322" s="22">
        <v>16</v>
      </c>
      <c r="AG322" s="5">
        <v>304.39999999999998</v>
      </c>
      <c r="AH322" s="2">
        <v>39.049999999999997</v>
      </c>
      <c r="AI322">
        <v>54.9</v>
      </c>
      <c r="AJ322">
        <v>16.809999999999999</v>
      </c>
      <c r="AO322">
        <v>10.47</v>
      </c>
      <c r="AP322">
        <v>41.06</v>
      </c>
      <c r="AV322">
        <v>102</v>
      </c>
      <c r="AW322">
        <v>19.2</v>
      </c>
      <c r="BE322" s="1"/>
      <c r="CB322" s="1"/>
      <c r="CQ322">
        <v>1</v>
      </c>
      <c r="CY322" s="1"/>
      <c r="CZ322" s="2">
        <v>1</v>
      </c>
      <c r="DA322">
        <v>1</v>
      </c>
      <c r="DG322">
        <v>1</v>
      </c>
      <c r="DV322" s="1"/>
      <c r="ER322" s="3"/>
      <c r="ES322" s="73">
        <v>320</v>
      </c>
      <c r="ET322" s="85" t="s">
        <v>188</v>
      </c>
      <c r="EU322" s="75" t="s">
        <v>211</v>
      </c>
      <c r="EV322" s="76" t="s">
        <v>222</v>
      </c>
      <c r="EW322" s="77" t="s">
        <v>249</v>
      </c>
      <c r="EX322" s="74" t="s">
        <v>192</v>
      </c>
      <c r="EY322" s="78" t="s">
        <v>207</v>
      </c>
      <c r="EZ322" s="78">
        <v>4</v>
      </c>
      <c r="FA322" s="82">
        <v>1</v>
      </c>
      <c r="FB322" s="82"/>
      <c r="FC322" s="82"/>
      <c r="FD322" s="82"/>
      <c r="FE322" s="82"/>
      <c r="FF322" s="82"/>
      <c r="FG322" s="82"/>
      <c r="FH322" s="82"/>
      <c r="FI322" s="82"/>
      <c r="FJ322" s="82"/>
      <c r="FK322" s="77" t="s">
        <v>194</v>
      </c>
      <c r="FL322" s="77"/>
      <c r="FM322" s="79" t="s">
        <v>199</v>
      </c>
      <c r="FN322" s="79"/>
      <c r="FO322" s="79"/>
      <c r="FP322" s="78"/>
      <c r="FQ322" s="78">
        <v>1</v>
      </c>
      <c r="FR322" s="78"/>
      <c r="FS322" s="78">
        <v>1</v>
      </c>
      <c r="FT322" s="78"/>
      <c r="FU322" s="78">
        <v>1</v>
      </c>
      <c r="FV322" s="78"/>
      <c r="FW322" s="78"/>
      <c r="FX322" s="78">
        <v>1</v>
      </c>
      <c r="FY322" s="78"/>
      <c r="FZ322" s="78">
        <v>1</v>
      </c>
      <c r="GA322" s="78"/>
      <c r="GB322" s="78"/>
      <c r="GC322" s="78"/>
      <c r="GD322" s="78">
        <v>1</v>
      </c>
      <c r="GE322" s="78"/>
      <c r="GF322" s="78"/>
      <c r="GG322" s="78"/>
      <c r="GH322" s="78"/>
      <c r="GI322" s="78"/>
      <c r="GJ322" s="78"/>
      <c r="GK322" s="78"/>
      <c r="GL322" s="78"/>
      <c r="GM322" s="83"/>
      <c r="GN322" s="83"/>
      <c r="GO322" s="83"/>
      <c r="GP322" s="83">
        <v>1</v>
      </c>
      <c r="GQ322" s="83">
        <v>1</v>
      </c>
      <c r="GR322" s="83"/>
      <c r="GS322" s="83"/>
      <c r="GT322" s="83"/>
      <c r="GU322" s="83"/>
      <c r="GV322" s="83"/>
      <c r="GW322" s="83"/>
      <c r="GX322" s="83"/>
      <c r="GY322" s="83"/>
      <c r="GZ322" s="83">
        <v>1</v>
      </c>
      <c r="HA322" s="83">
        <v>1</v>
      </c>
      <c r="HB322" s="83"/>
      <c r="HC322" s="83">
        <v>1</v>
      </c>
      <c r="HD322" s="83">
        <v>1</v>
      </c>
      <c r="HE322" s="83"/>
      <c r="HF322" s="83"/>
      <c r="HG322" s="83">
        <v>1</v>
      </c>
      <c r="HH322" s="83"/>
      <c r="HI322" s="83"/>
      <c r="HJ322" s="76" t="s">
        <v>196</v>
      </c>
      <c r="HK322" s="76" t="s">
        <v>194</v>
      </c>
      <c r="HL322" s="76" t="s">
        <v>196</v>
      </c>
      <c r="HM322" s="76" t="s">
        <v>410</v>
      </c>
      <c r="HN322" s="76" t="s">
        <v>411</v>
      </c>
      <c r="HO322" s="76" t="s">
        <v>199</v>
      </c>
      <c r="HP322" s="75" t="s">
        <v>199</v>
      </c>
      <c r="HQ322" s="75"/>
      <c r="HR322" s="75" t="s">
        <v>210</v>
      </c>
      <c r="HS322" s="75"/>
      <c r="HT322" s="80">
        <v>5</v>
      </c>
      <c r="HU322" s="80">
        <v>1</v>
      </c>
      <c r="HV322" s="80"/>
      <c r="HW322" s="80">
        <v>1</v>
      </c>
      <c r="HX322" s="80">
        <v>1</v>
      </c>
      <c r="HY322" s="80">
        <v>1</v>
      </c>
      <c r="HZ322" s="80">
        <v>1</v>
      </c>
      <c r="IA322" s="80"/>
      <c r="IB322" s="80"/>
      <c r="IC322" s="80"/>
      <c r="ID322" s="80"/>
      <c r="IE322" s="80"/>
      <c r="IF322" s="80"/>
      <c r="IG322" s="80"/>
      <c r="IH322" s="80"/>
      <c r="II322" s="80"/>
      <c r="IJ322" s="81" t="s">
        <v>201</v>
      </c>
      <c r="IK322" s="81" t="s">
        <v>199</v>
      </c>
    </row>
    <row r="323" spans="1:245">
      <c r="A323" s="4">
        <v>321</v>
      </c>
      <c r="B323" s="4">
        <v>2</v>
      </c>
      <c r="C323" s="4"/>
      <c r="D323" s="4" t="s">
        <v>52</v>
      </c>
      <c r="E323" s="4">
        <v>1</v>
      </c>
      <c r="F323" s="4">
        <v>0</v>
      </c>
      <c r="G323" s="4">
        <v>1</v>
      </c>
      <c r="H323" s="4">
        <v>0</v>
      </c>
      <c r="I323" s="4"/>
      <c r="J323" s="4"/>
      <c r="K323" s="4"/>
      <c r="L323" s="1">
        <v>2</v>
      </c>
      <c r="M323">
        <v>10</v>
      </c>
      <c r="N323">
        <v>18</v>
      </c>
      <c r="AE323" s="22">
        <v>3</v>
      </c>
      <c r="AF323" s="22">
        <v>18</v>
      </c>
      <c r="AG323" s="5">
        <v>119.7</v>
      </c>
      <c r="AH323" s="2"/>
      <c r="AI323">
        <v>18.93</v>
      </c>
      <c r="AQ323">
        <v>2.2000000000000002</v>
      </c>
      <c r="AY323">
        <v>48.52</v>
      </c>
      <c r="BE323" s="1"/>
      <c r="BI323">
        <v>1</v>
      </c>
      <c r="CB323" s="1"/>
      <c r="CS323">
        <v>1</v>
      </c>
      <c r="CY323" s="1"/>
      <c r="CZ323" s="2"/>
      <c r="DV323" s="1"/>
      <c r="ER323" s="3"/>
      <c r="ES323" s="73">
        <v>321</v>
      </c>
      <c r="ET323" s="85" t="s">
        <v>188</v>
      </c>
      <c r="EU323" s="75" t="s">
        <v>211</v>
      </c>
      <c r="EV323" s="76" t="s">
        <v>222</v>
      </c>
      <c r="EW323" s="77" t="s">
        <v>249</v>
      </c>
      <c r="EX323" s="74" t="s">
        <v>206</v>
      </c>
      <c r="EY323" s="78" t="s">
        <v>207</v>
      </c>
      <c r="EZ323" s="78">
        <v>2</v>
      </c>
      <c r="FA323" s="82">
        <v>1</v>
      </c>
      <c r="FB323" s="82"/>
      <c r="FC323" s="82"/>
      <c r="FD323" s="82"/>
      <c r="FE323" s="82"/>
      <c r="FF323" s="82"/>
      <c r="FG323" s="82"/>
      <c r="FH323" s="82"/>
      <c r="FI323" s="82"/>
      <c r="FJ323" s="82"/>
      <c r="FK323" s="77" t="s">
        <v>194</v>
      </c>
      <c r="FL323" s="77"/>
      <c r="FM323" s="79" t="s">
        <v>199</v>
      </c>
      <c r="FN323" s="79"/>
      <c r="FO323" s="79"/>
      <c r="FP323" s="78"/>
      <c r="FQ323" s="78"/>
      <c r="FR323" s="78"/>
      <c r="FS323" s="78"/>
      <c r="FT323" s="78"/>
      <c r="FU323" s="78"/>
      <c r="FV323" s="78"/>
      <c r="FW323" s="78"/>
      <c r="FX323" s="78">
        <v>1</v>
      </c>
      <c r="FY323" s="78"/>
      <c r="FZ323" s="78"/>
      <c r="GA323" s="78"/>
      <c r="GB323" s="78"/>
      <c r="GC323" s="78"/>
      <c r="GD323" s="78"/>
      <c r="GE323" s="78"/>
      <c r="GF323" s="78"/>
      <c r="GG323" s="78"/>
      <c r="GH323" s="78"/>
      <c r="GI323" s="78"/>
      <c r="GJ323" s="78"/>
      <c r="GK323" s="78"/>
      <c r="GL323" s="78"/>
      <c r="GM323" s="83"/>
      <c r="GN323" s="83"/>
      <c r="GO323" s="83"/>
      <c r="GP323" s="83"/>
      <c r="GQ323" s="83"/>
      <c r="GR323" s="83"/>
      <c r="GS323" s="83"/>
      <c r="GT323" s="83">
        <v>1</v>
      </c>
      <c r="GU323" s="83"/>
      <c r="GV323" s="83"/>
      <c r="GW323" s="83"/>
      <c r="GX323" s="83"/>
      <c r="GY323" s="83"/>
      <c r="GZ323" s="83"/>
      <c r="HA323" s="83"/>
      <c r="HB323" s="83"/>
      <c r="HC323" s="83"/>
      <c r="HD323" s="83"/>
      <c r="HE323" s="83"/>
      <c r="HF323" s="83"/>
      <c r="HG323" s="83"/>
      <c r="HH323" s="83"/>
      <c r="HI323" s="83"/>
      <c r="HJ323" s="76" t="s">
        <v>196</v>
      </c>
      <c r="HK323" s="76" t="s">
        <v>194</v>
      </c>
      <c r="HL323" s="76" t="s">
        <v>196</v>
      </c>
      <c r="HM323" s="76"/>
      <c r="HN323" s="76" t="s">
        <v>412</v>
      </c>
      <c r="HO323" s="76" t="s">
        <v>199</v>
      </c>
      <c r="HP323" s="75" t="s">
        <v>199</v>
      </c>
      <c r="HQ323" s="75"/>
      <c r="HR323" s="75" t="s">
        <v>210</v>
      </c>
      <c r="HS323" s="75"/>
      <c r="HT323" s="80">
        <v>8</v>
      </c>
      <c r="HU323" s="80"/>
      <c r="HV323" s="80"/>
      <c r="HW323" s="80"/>
      <c r="HX323" s="80"/>
      <c r="HY323" s="80"/>
      <c r="HZ323" s="80"/>
      <c r="IA323" s="80"/>
      <c r="IB323" s="80"/>
      <c r="IC323" s="80">
        <v>1</v>
      </c>
      <c r="ID323" s="80">
        <v>1</v>
      </c>
      <c r="IE323" s="80">
        <v>1</v>
      </c>
      <c r="IF323" s="80"/>
      <c r="IG323" s="80">
        <v>1</v>
      </c>
      <c r="IH323" s="80"/>
      <c r="II323" s="80"/>
      <c r="IJ323" s="81" t="s">
        <v>221</v>
      </c>
      <c r="IK323" s="81"/>
    </row>
    <row r="324" spans="1:245">
      <c r="A324" s="4">
        <v>322</v>
      </c>
      <c r="B324" s="4">
        <v>2</v>
      </c>
      <c r="C324" s="4">
        <v>2</v>
      </c>
      <c r="D324" s="4" t="s">
        <v>52</v>
      </c>
      <c r="E324" s="4">
        <v>1</v>
      </c>
      <c r="F324" s="4">
        <v>0</v>
      </c>
      <c r="G324" s="4">
        <v>1</v>
      </c>
      <c r="H324" s="4">
        <v>0</v>
      </c>
      <c r="I324" s="4"/>
      <c r="J324" s="4"/>
      <c r="K324" s="4"/>
      <c r="L324" s="1">
        <v>5</v>
      </c>
      <c r="M324">
        <v>1</v>
      </c>
      <c r="N324">
        <v>7</v>
      </c>
      <c r="O324">
        <v>11</v>
      </c>
      <c r="P324">
        <v>10</v>
      </c>
      <c r="Q324">
        <v>9</v>
      </c>
      <c r="R324">
        <v>15</v>
      </c>
      <c r="S324">
        <v>14</v>
      </c>
      <c r="T324">
        <v>19</v>
      </c>
      <c r="AE324" s="22">
        <v>9</v>
      </c>
      <c r="AF324" s="22">
        <v>19</v>
      </c>
      <c r="AG324" s="5">
        <v>279.2</v>
      </c>
      <c r="AH324" s="2">
        <v>27.48</v>
      </c>
      <c r="AL324">
        <v>30.72</v>
      </c>
      <c r="AN324">
        <v>30.59</v>
      </c>
      <c r="AP324">
        <v>8.73</v>
      </c>
      <c r="AQ324">
        <v>10.220000000000001</v>
      </c>
      <c r="AR324">
        <v>11.49</v>
      </c>
      <c r="AU324">
        <v>13.58</v>
      </c>
      <c r="AV324">
        <v>17.84</v>
      </c>
      <c r="AZ324">
        <v>31.1</v>
      </c>
      <c r="BE324" s="1"/>
      <c r="BQ324">
        <v>1</v>
      </c>
      <c r="CB324" s="1"/>
      <c r="CY324" s="1"/>
      <c r="CZ324" s="2"/>
      <c r="DV324" s="1"/>
      <c r="ER324" s="3"/>
      <c r="ES324" s="73">
        <v>322</v>
      </c>
      <c r="ET324" s="85" t="s">
        <v>188</v>
      </c>
      <c r="EU324" s="75" t="s">
        <v>211</v>
      </c>
      <c r="EV324" s="76" t="s">
        <v>190</v>
      </c>
      <c r="EW324" s="77" t="s">
        <v>216</v>
      </c>
      <c r="EX324" s="74" t="s">
        <v>206</v>
      </c>
      <c r="EY324" s="78" t="s">
        <v>207</v>
      </c>
      <c r="EZ324" s="78">
        <v>4</v>
      </c>
      <c r="FA324" s="82">
        <v>1</v>
      </c>
      <c r="FB324" s="82"/>
      <c r="FC324" s="82"/>
      <c r="FD324" s="82"/>
      <c r="FE324" s="82"/>
      <c r="FF324" s="82"/>
      <c r="FG324" s="82"/>
      <c r="FH324" s="82"/>
      <c r="FI324" s="82"/>
      <c r="FJ324" s="82"/>
      <c r="FK324" s="77" t="s">
        <v>194</v>
      </c>
      <c r="FL324" s="77"/>
      <c r="FM324" s="79" t="s">
        <v>199</v>
      </c>
      <c r="FN324" s="79"/>
      <c r="FO324" s="79"/>
      <c r="FP324" s="78"/>
      <c r="FQ324" s="78"/>
      <c r="FR324" s="78"/>
      <c r="FS324" s="78"/>
      <c r="FT324" s="78"/>
      <c r="FU324" s="78"/>
      <c r="FV324" s="78"/>
      <c r="FW324" s="78"/>
      <c r="FX324" s="78"/>
      <c r="FY324" s="78"/>
      <c r="FZ324" s="78"/>
      <c r="GA324" s="78"/>
      <c r="GB324" s="78"/>
      <c r="GC324" s="78">
        <v>1</v>
      </c>
      <c r="GD324" s="78"/>
      <c r="GE324" s="78">
        <v>1</v>
      </c>
      <c r="GF324" s="78"/>
      <c r="GG324" s="78">
        <v>1</v>
      </c>
      <c r="GH324" s="78"/>
      <c r="GI324" s="78"/>
      <c r="GJ324" s="78"/>
      <c r="GK324" s="78"/>
      <c r="GL324" s="78">
        <v>1</v>
      </c>
      <c r="GM324" s="83"/>
      <c r="GN324" s="83"/>
      <c r="GO324" s="83"/>
      <c r="GP324" s="83"/>
      <c r="GQ324" s="83"/>
      <c r="GR324" s="83"/>
      <c r="GS324" s="83"/>
      <c r="GT324" s="83"/>
      <c r="GU324" s="83"/>
      <c r="GV324" s="83"/>
      <c r="GW324" s="83"/>
      <c r="GX324" s="83"/>
      <c r="GY324" s="83">
        <v>1</v>
      </c>
      <c r="GZ324" s="83"/>
      <c r="HA324" s="83"/>
      <c r="HB324" s="83"/>
      <c r="HC324" s="83"/>
      <c r="HD324" s="83"/>
      <c r="HE324" s="83"/>
      <c r="HF324" s="83"/>
      <c r="HG324" s="83"/>
      <c r="HH324" s="83"/>
      <c r="HI324" s="83"/>
      <c r="HJ324" s="76" t="s">
        <v>196</v>
      </c>
      <c r="HK324" s="76" t="s">
        <v>194</v>
      </c>
      <c r="HL324" s="76" t="s">
        <v>196</v>
      </c>
      <c r="HM324" s="76"/>
      <c r="HN324" s="76"/>
      <c r="HO324" s="76"/>
      <c r="HP324" s="75" t="s">
        <v>199</v>
      </c>
      <c r="HQ324" s="75"/>
      <c r="HR324" s="75" t="s">
        <v>210</v>
      </c>
      <c r="HS324" s="75"/>
      <c r="HT324" s="80"/>
      <c r="HU324" s="80"/>
      <c r="HV324" s="80"/>
      <c r="HW324" s="80"/>
      <c r="HX324" s="80"/>
      <c r="HY324" s="80"/>
      <c r="HZ324" s="80"/>
      <c r="IA324" s="80"/>
      <c r="IB324" s="80"/>
      <c r="IC324" s="80"/>
      <c r="ID324" s="80"/>
      <c r="IE324" s="80"/>
      <c r="IF324" s="80"/>
      <c r="IG324" s="80"/>
      <c r="IH324" s="80"/>
      <c r="II324" s="80"/>
      <c r="IJ324" s="81" t="s">
        <v>201</v>
      </c>
      <c r="IK324" s="81" t="s">
        <v>199</v>
      </c>
    </row>
    <row r="325" spans="1:245">
      <c r="A325" s="4">
        <v>323</v>
      </c>
      <c r="B325" s="4">
        <v>2</v>
      </c>
      <c r="C325" s="4">
        <v>2</v>
      </c>
      <c r="D325" s="4" t="s">
        <v>52</v>
      </c>
      <c r="E325" s="4">
        <v>1</v>
      </c>
      <c r="F325" s="4">
        <v>0</v>
      </c>
      <c r="G325" s="4">
        <v>1</v>
      </c>
      <c r="H325" s="4">
        <v>0</v>
      </c>
      <c r="I325" s="4"/>
      <c r="J325" s="4"/>
      <c r="K325" s="4"/>
      <c r="L325" s="1">
        <v>7</v>
      </c>
      <c r="M325">
        <v>13</v>
      </c>
      <c r="N325">
        <v>19</v>
      </c>
      <c r="AE325" s="22">
        <v>3</v>
      </c>
      <c r="AF325" s="22">
        <v>19</v>
      </c>
      <c r="AG325" s="5">
        <v>99.4</v>
      </c>
      <c r="AH325" s="2"/>
      <c r="AN325">
        <v>4.2300000000000004</v>
      </c>
      <c r="AT325">
        <v>6.11</v>
      </c>
      <c r="AZ325">
        <v>12.56</v>
      </c>
      <c r="BE325" s="1">
        <v>1</v>
      </c>
      <c r="BF325">
        <v>1</v>
      </c>
      <c r="BG325">
        <v>1</v>
      </c>
      <c r="BP325">
        <v>1</v>
      </c>
      <c r="BU325">
        <v>1</v>
      </c>
      <c r="CB325" s="1"/>
      <c r="CY325" s="1"/>
      <c r="CZ325" s="2"/>
      <c r="DV325" s="1"/>
      <c r="ER325" s="3"/>
      <c r="ES325" s="92"/>
      <c r="ET325" s="92"/>
      <c r="EU325" s="92"/>
      <c r="EV325" s="92"/>
      <c r="EW325" s="92"/>
      <c r="EX325" s="92"/>
      <c r="EY325" s="92"/>
      <c r="EZ325" s="92"/>
      <c r="FA325" s="92"/>
      <c r="FB325" s="92"/>
      <c r="FC325" s="92"/>
      <c r="FD325" s="92"/>
      <c r="FE325" s="92"/>
      <c r="FF325" s="92"/>
      <c r="FG325" s="92"/>
      <c r="FH325" s="92"/>
      <c r="FI325" s="92"/>
      <c r="FJ325" s="92"/>
      <c r="FK325" s="92"/>
      <c r="FL325" s="92"/>
      <c r="FM325" s="92"/>
      <c r="FN325" s="92"/>
      <c r="FO325" s="92"/>
      <c r="FP325" s="92"/>
      <c r="FQ325" s="92"/>
      <c r="FR325" s="92"/>
      <c r="FS325" s="92"/>
      <c r="FT325" s="92"/>
      <c r="FU325" s="92"/>
      <c r="FV325" s="92"/>
      <c r="FW325" s="92"/>
      <c r="FX325" s="92"/>
      <c r="FY325" s="92"/>
      <c r="FZ325" s="92"/>
      <c r="GA325" s="92"/>
      <c r="GB325" s="92"/>
      <c r="GC325" s="92"/>
      <c r="GD325" s="92"/>
      <c r="GE325" s="92"/>
      <c r="GF325" s="92"/>
      <c r="GG325" s="92"/>
      <c r="GH325" s="92"/>
      <c r="GI325" s="92"/>
      <c r="GJ325" s="92"/>
      <c r="GK325" s="92"/>
      <c r="GL325" s="92"/>
      <c r="GM325" s="92"/>
      <c r="GN325" s="92"/>
      <c r="GO325" s="92"/>
      <c r="GP325" s="92"/>
      <c r="GQ325" s="92"/>
      <c r="GR325" s="92"/>
      <c r="GS325" s="92"/>
      <c r="GT325" s="92"/>
      <c r="GU325" s="92"/>
      <c r="GV325" s="92"/>
      <c r="GW325" s="92"/>
      <c r="GX325" s="92"/>
      <c r="GY325" s="92"/>
      <c r="GZ325" s="92"/>
      <c r="HA325" s="92"/>
      <c r="HB325" s="92"/>
      <c r="HC325" s="92"/>
      <c r="HD325" s="92"/>
      <c r="HE325" s="92"/>
      <c r="HF325" s="92"/>
      <c r="HG325" s="92"/>
      <c r="HH325" s="92"/>
      <c r="HI325" s="92"/>
      <c r="HJ325" s="92"/>
      <c r="HK325" s="92"/>
      <c r="HL325" s="92"/>
      <c r="HM325" s="92"/>
      <c r="HN325" s="92"/>
      <c r="HO325" s="92"/>
      <c r="HP325" s="92"/>
      <c r="HQ325" s="92"/>
      <c r="HR325" s="92"/>
      <c r="HS325" s="92"/>
      <c r="HT325" s="92"/>
      <c r="HU325" s="92"/>
      <c r="HV325" s="92"/>
      <c r="HW325" s="92"/>
      <c r="HX325" s="92"/>
      <c r="HY325" s="92"/>
      <c r="HZ325" s="92"/>
      <c r="IA325" s="92"/>
      <c r="IB325" s="92"/>
      <c r="IC325" s="92"/>
      <c r="ID325" s="92"/>
      <c r="IE325" s="92"/>
      <c r="IF325" s="92"/>
      <c r="IG325" s="92"/>
      <c r="IH325" s="92"/>
      <c r="II325" s="92"/>
      <c r="IJ325" s="92"/>
      <c r="IK325" s="92"/>
    </row>
    <row r="326" spans="1:245">
      <c r="A326" s="4">
        <v>324</v>
      </c>
      <c r="B326" s="4">
        <v>3</v>
      </c>
      <c r="C326" s="4"/>
      <c r="D326" s="4" t="s">
        <v>52</v>
      </c>
      <c r="E326" s="4">
        <v>1</v>
      </c>
      <c r="F326" s="4">
        <v>0</v>
      </c>
      <c r="G326" s="4">
        <v>1</v>
      </c>
      <c r="H326" s="4">
        <v>0</v>
      </c>
      <c r="I326" s="4"/>
      <c r="J326" s="4"/>
      <c r="K326" s="4"/>
      <c r="L326" s="1">
        <v>3</v>
      </c>
      <c r="M326">
        <v>10</v>
      </c>
      <c r="N326">
        <v>13</v>
      </c>
      <c r="AE326" s="22">
        <v>3</v>
      </c>
      <c r="AF326" s="22">
        <v>13</v>
      </c>
      <c r="AG326" s="5">
        <v>76.400000000000006</v>
      </c>
      <c r="AH326" s="2"/>
      <c r="AJ326">
        <v>10.62</v>
      </c>
      <c r="AQ326">
        <v>10.34</v>
      </c>
      <c r="AT326">
        <v>5.95</v>
      </c>
      <c r="BE326" s="1"/>
      <c r="BL326">
        <v>1</v>
      </c>
      <c r="BR326">
        <v>1</v>
      </c>
      <c r="CB326" s="1"/>
      <c r="CY326" s="1"/>
      <c r="CZ326" s="2"/>
      <c r="DV326" s="1"/>
      <c r="ER326" s="3"/>
      <c r="ES326" s="73">
        <v>324</v>
      </c>
      <c r="ET326" s="85" t="s">
        <v>188</v>
      </c>
      <c r="EU326" s="75" t="s">
        <v>211</v>
      </c>
      <c r="EV326" s="76" t="s">
        <v>190</v>
      </c>
      <c r="EW326" s="77" t="s">
        <v>220</v>
      </c>
      <c r="EX326" s="74" t="s">
        <v>206</v>
      </c>
      <c r="EY326" s="78" t="s">
        <v>207</v>
      </c>
      <c r="EZ326" s="78">
        <v>3</v>
      </c>
      <c r="FA326" s="82"/>
      <c r="FB326" s="82">
        <v>1</v>
      </c>
      <c r="FC326" s="82"/>
      <c r="FD326" s="82"/>
      <c r="FE326" s="82"/>
      <c r="FF326" s="82"/>
      <c r="FG326" s="82"/>
      <c r="FH326" s="82"/>
      <c r="FI326" s="82"/>
      <c r="FJ326" s="82"/>
      <c r="FK326" s="77" t="s">
        <v>199</v>
      </c>
      <c r="FL326" s="77">
        <v>2009</v>
      </c>
      <c r="FM326" s="79" t="s">
        <v>199</v>
      </c>
      <c r="FN326" s="79"/>
      <c r="FO326" s="79"/>
      <c r="FP326" s="78"/>
      <c r="FQ326" s="78"/>
      <c r="FR326" s="78"/>
      <c r="FS326" s="78"/>
      <c r="FT326" s="78"/>
      <c r="FU326" s="78"/>
      <c r="FV326" s="78"/>
      <c r="FW326" s="78"/>
      <c r="FX326" s="78"/>
      <c r="FY326" s="78"/>
      <c r="FZ326" s="78"/>
      <c r="GA326" s="78"/>
      <c r="GB326" s="78"/>
      <c r="GC326" s="78"/>
      <c r="GD326" s="78">
        <v>1</v>
      </c>
      <c r="GE326" s="78">
        <v>1</v>
      </c>
      <c r="GF326" s="78">
        <v>1</v>
      </c>
      <c r="GG326" s="78"/>
      <c r="GH326" s="78"/>
      <c r="GI326" s="78">
        <v>1</v>
      </c>
      <c r="GJ326" s="78"/>
      <c r="GK326" s="78"/>
      <c r="GL326" s="78"/>
      <c r="GM326" s="83"/>
      <c r="GN326" s="83"/>
      <c r="GO326" s="83"/>
      <c r="GP326" s="83"/>
      <c r="GQ326" s="83"/>
      <c r="GR326" s="83"/>
      <c r="GS326" s="83"/>
      <c r="GT326" s="83"/>
      <c r="GU326" s="83"/>
      <c r="GV326" s="83"/>
      <c r="GW326" s="83"/>
      <c r="GX326" s="83"/>
      <c r="GY326" s="83">
        <v>1</v>
      </c>
      <c r="GZ326" s="83">
        <v>1</v>
      </c>
      <c r="HA326" s="83">
        <v>1</v>
      </c>
      <c r="HB326" s="83"/>
      <c r="HC326" s="83"/>
      <c r="HD326" s="83"/>
      <c r="HE326" s="83">
        <v>1</v>
      </c>
      <c r="HF326" s="83"/>
      <c r="HG326" s="83"/>
      <c r="HH326" s="83"/>
      <c r="HI326" s="83"/>
      <c r="HJ326" s="76" t="s">
        <v>196</v>
      </c>
      <c r="HK326" s="76" t="s">
        <v>194</v>
      </c>
      <c r="HL326" s="76" t="s">
        <v>196</v>
      </c>
      <c r="HM326" s="76"/>
      <c r="HN326" s="76"/>
      <c r="HO326" s="76"/>
      <c r="HP326" s="75" t="s">
        <v>199</v>
      </c>
      <c r="HQ326" s="75"/>
      <c r="HR326" s="75" t="s">
        <v>210</v>
      </c>
      <c r="HS326" s="75"/>
      <c r="HT326" s="80"/>
      <c r="HU326" s="80"/>
      <c r="HV326" s="80"/>
      <c r="HW326" s="80"/>
      <c r="HX326" s="80"/>
      <c r="HY326" s="80"/>
      <c r="HZ326" s="80"/>
      <c r="IA326" s="80"/>
      <c r="IB326" s="80"/>
      <c r="IC326" s="80"/>
      <c r="ID326" s="80"/>
      <c r="IE326" s="80"/>
      <c r="IF326" s="80"/>
      <c r="IG326" s="80"/>
      <c r="IH326" s="80"/>
      <c r="II326" s="80"/>
      <c r="IJ326" s="81" t="s">
        <v>201</v>
      </c>
      <c r="IK326" s="81" t="s">
        <v>199</v>
      </c>
    </row>
    <row r="327" spans="1:245">
      <c r="A327" s="54">
        <v>325</v>
      </c>
      <c r="B327" s="54">
        <v>1</v>
      </c>
      <c r="C327" s="54"/>
      <c r="D327" s="54" t="s">
        <v>52</v>
      </c>
      <c r="E327" s="54">
        <v>0</v>
      </c>
      <c r="F327" s="54">
        <v>1</v>
      </c>
      <c r="G327" s="54">
        <v>1</v>
      </c>
      <c r="H327" s="54"/>
      <c r="I327" s="54" t="s">
        <v>56</v>
      </c>
      <c r="J327" s="54"/>
      <c r="K327" s="54"/>
      <c r="L327" s="55">
        <v>19</v>
      </c>
      <c r="M327" s="56">
        <v>18</v>
      </c>
      <c r="N327" s="56">
        <v>2</v>
      </c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7">
        <v>3</v>
      </c>
      <c r="AF327" s="57">
        <v>2</v>
      </c>
      <c r="AG327" s="58">
        <v>197.5</v>
      </c>
      <c r="AH327" s="59"/>
      <c r="AI327" s="56">
        <v>52.97</v>
      </c>
      <c r="AJ327" s="56"/>
      <c r="AK327" s="56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  <c r="AV327" s="56"/>
      <c r="AW327" s="56"/>
      <c r="AX327" s="56"/>
      <c r="AY327" s="56">
        <v>16.66</v>
      </c>
      <c r="AZ327" s="56">
        <v>53.8</v>
      </c>
      <c r="BA327" s="56"/>
      <c r="BB327" s="56"/>
      <c r="BC327" s="56"/>
      <c r="BD327" s="56"/>
      <c r="BE327" s="55"/>
      <c r="BF327" s="56"/>
      <c r="BG327" s="56"/>
      <c r="BH327" s="56"/>
      <c r="BI327" s="56"/>
      <c r="BJ327" s="56"/>
      <c r="BK327" s="56"/>
      <c r="BL327" s="56">
        <v>1</v>
      </c>
      <c r="BM327" s="56">
        <v>1</v>
      </c>
      <c r="BN327" s="56"/>
      <c r="BO327" s="56"/>
      <c r="BP327" s="56"/>
      <c r="BQ327" s="56">
        <v>1</v>
      </c>
      <c r="BR327" s="56"/>
      <c r="BS327" s="56">
        <v>1</v>
      </c>
      <c r="BT327" s="56">
        <v>1</v>
      </c>
      <c r="BU327" s="56"/>
      <c r="BV327" s="56"/>
      <c r="BW327" s="56"/>
      <c r="BX327" s="56"/>
      <c r="BY327" s="56"/>
      <c r="BZ327" s="56"/>
      <c r="CA327" s="56"/>
      <c r="CB327" s="55"/>
      <c r="CC327" s="56"/>
      <c r="CD327" s="56"/>
      <c r="CE327" s="56"/>
      <c r="CF327" s="56"/>
      <c r="CG327" s="56"/>
      <c r="CH327" s="56"/>
      <c r="CI327" s="56"/>
      <c r="CJ327" s="56"/>
      <c r="CK327" s="56"/>
      <c r="CL327" s="56"/>
      <c r="CM327" s="56"/>
      <c r="CN327" s="56"/>
      <c r="CO327" s="56"/>
      <c r="CP327" s="56"/>
      <c r="CQ327" s="56"/>
      <c r="CR327" s="56"/>
      <c r="CS327" s="56">
        <v>1</v>
      </c>
      <c r="CT327" s="56">
        <v>1</v>
      </c>
      <c r="CU327" s="56"/>
      <c r="CV327" s="56"/>
      <c r="CW327" s="56"/>
      <c r="CX327" s="56"/>
      <c r="CY327" s="55"/>
      <c r="CZ327" s="59"/>
      <c r="DA327" s="56"/>
      <c r="DB327" s="56"/>
      <c r="DC327" s="56"/>
      <c r="DD327" s="56"/>
      <c r="DE327" s="56"/>
      <c r="DF327" s="56"/>
      <c r="DG327" s="56"/>
      <c r="DH327" s="56"/>
      <c r="DI327" s="56"/>
      <c r="DJ327" s="56"/>
      <c r="DK327" s="56"/>
      <c r="DL327" s="56"/>
      <c r="DM327" s="56"/>
      <c r="DN327" s="56"/>
      <c r="DO327" s="56"/>
      <c r="DP327" s="56"/>
      <c r="DQ327" s="56"/>
      <c r="DR327" s="56"/>
      <c r="DS327" s="56"/>
      <c r="DT327" s="56"/>
      <c r="DU327" s="56"/>
      <c r="DV327" s="55"/>
      <c r="DW327" s="56"/>
      <c r="DX327" s="56"/>
      <c r="DY327" s="56"/>
      <c r="DZ327" s="56"/>
      <c r="EA327" s="56"/>
      <c r="EB327" s="56"/>
      <c r="EC327" s="56"/>
      <c r="ED327" s="56"/>
      <c r="EE327" s="56"/>
      <c r="EF327" s="56"/>
      <c r="EG327" s="56"/>
      <c r="EH327" s="56"/>
      <c r="EI327" s="56"/>
      <c r="EJ327" s="56"/>
      <c r="EK327" s="56"/>
      <c r="EL327" s="56"/>
      <c r="EM327" s="56"/>
      <c r="EN327" s="56"/>
      <c r="EO327" s="56"/>
      <c r="EP327" s="56"/>
      <c r="EQ327" s="56"/>
      <c r="ER327" s="60"/>
      <c r="ES327" s="92"/>
      <c r="ET327" s="92"/>
      <c r="EU327" s="92"/>
      <c r="EV327" s="92"/>
      <c r="EW327" s="92"/>
      <c r="EX327" s="92"/>
      <c r="EY327" s="92"/>
      <c r="EZ327" s="92"/>
      <c r="FA327" s="92"/>
      <c r="FB327" s="92"/>
      <c r="FC327" s="92"/>
      <c r="FD327" s="92"/>
      <c r="FE327" s="92"/>
      <c r="FF327" s="92"/>
      <c r="FG327" s="92"/>
      <c r="FH327" s="92"/>
      <c r="FI327" s="92"/>
      <c r="FJ327" s="92"/>
      <c r="FK327" s="92"/>
      <c r="FL327" s="92"/>
      <c r="FM327" s="92"/>
      <c r="FN327" s="92"/>
      <c r="FO327" s="92"/>
      <c r="FP327" s="92"/>
      <c r="FQ327" s="92"/>
      <c r="FR327" s="92"/>
      <c r="FS327" s="92"/>
      <c r="FT327" s="92"/>
      <c r="FU327" s="92"/>
      <c r="FV327" s="92"/>
      <c r="FW327" s="92"/>
      <c r="FX327" s="92"/>
      <c r="FY327" s="92"/>
      <c r="FZ327" s="92"/>
      <c r="GA327" s="92"/>
      <c r="GB327" s="92"/>
      <c r="GC327" s="92"/>
      <c r="GD327" s="92"/>
      <c r="GE327" s="92"/>
      <c r="GF327" s="92"/>
      <c r="GG327" s="92"/>
      <c r="GH327" s="92"/>
      <c r="GI327" s="92"/>
      <c r="GJ327" s="92"/>
      <c r="GK327" s="92"/>
      <c r="GL327" s="92"/>
      <c r="GM327" s="92"/>
      <c r="GN327" s="92"/>
      <c r="GO327" s="92"/>
      <c r="GP327" s="92"/>
      <c r="GQ327" s="92"/>
      <c r="GR327" s="92"/>
      <c r="GS327" s="92"/>
      <c r="GT327" s="92"/>
      <c r="GU327" s="92"/>
      <c r="GV327" s="92"/>
      <c r="GW327" s="92"/>
      <c r="GX327" s="92"/>
      <c r="GY327" s="92"/>
      <c r="GZ327" s="92"/>
      <c r="HA327" s="92"/>
      <c r="HB327" s="92"/>
      <c r="HC327" s="92"/>
      <c r="HD327" s="92"/>
      <c r="HE327" s="92"/>
      <c r="HF327" s="92"/>
      <c r="HG327" s="92"/>
      <c r="HH327" s="92"/>
      <c r="HI327" s="92"/>
      <c r="HJ327" s="92"/>
      <c r="HK327" s="92"/>
      <c r="HL327" s="92"/>
      <c r="HM327" s="92"/>
      <c r="HN327" s="92"/>
      <c r="HO327" s="92"/>
      <c r="HP327" s="92"/>
      <c r="HQ327" s="92"/>
      <c r="HR327" s="92"/>
      <c r="HS327" s="92"/>
      <c r="HT327" s="92"/>
      <c r="HU327" s="92"/>
      <c r="HV327" s="92"/>
      <c r="HW327" s="92"/>
      <c r="HX327" s="92"/>
      <c r="HY327" s="92"/>
      <c r="HZ327" s="92"/>
      <c r="IA327" s="92"/>
      <c r="IB327" s="92"/>
      <c r="IC327" s="92"/>
      <c r="ID327" s="92"/>
      <c r="IE327" s="92"/>
      <c r="IF327" s="92"/>
      <c r="IG327" s="92"/>
      <c r="IH327" s="92"/>
      <c r="II327" s="92"/>
      <c r="IJ327" s="92"/>
      <c r="IK327" s="92"/>
    </row>
    <row r="328" spans="1:245">
      <c r="A328" s="54">
        <v>326</v>
      </c>
      <c r="B328" s="54">
        <v>3</v>
      </c>
      <c r="C328" s="54"/>
      <c r="D328" s="54" t="s">
        <v>52</v>
      </c>
      <c r="E328" s="54">
        <v>1</v>
      </c>
      <c r="F328" s="54">
        <v>0</v>
      </c>
      <c r="G328" s="54">
        <v>1</v>
      </c>
      <c r="H328" s="54"/>
      <c r="I328" s="54" t="s">
        <v>56</v>
      </c>
      <c r="J328" s="54"/>
      <c r="K328" s="54"/>
      <c r="L328" s="55">
        <v>7</v>
      </c>
      <c r="M328" s="56">
        <v>6</v>
      </c>
      <c r="N328" s="56">
        <v>1</v>
      </c>
      <c r="O328" s="56">
        <v>8</v>
      </c>
      <c r="P328" s="56">
        <v>13</v>
      </c>
      <c r="Q328" s="56">
        <v>14</v>
      </c>
      <c r="R328" s="56">
        <v>16</v>
      </c>
      <c r="S328" s="56">
        <v>21</v>
      </c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7">
        <v>8</v>
      </c>
      <c r="AF328" s="57">
        <v>21</v>
      </c>
      <c r="AG328" s="58">
        <v>436.07</v>
      </c>
      <c r="AH328" s="59">
        <v>50.95</v>
      </c>
      <c r="AI328" s="56"/>
      <c r="AJ328" s="56"/>
      <c r="AK328" s="56"/>
      <c r="AL328" s="56"/>
      <c r="AM328" s="56">
        <v>7.69</v>
      </c>
      <c r="AN328" s="56">
        <v>5.59</v>
      </c>
      <c r="AO328" s="56">
        <v>8.81</v>
      </c>
      <c r="AP328" s="56"/>
      <c r="AQ328" s="56"/>
      <c r="AR328" s="56"/>
      <c r="AS328" s="56"/>
      <c r="AT328" s="56">
        <v>10.16</v>
      </c>
      <c r="AU328" s="56">
        <v>41.87</v>
      </c>
      <c r="AV328" s="56"/>
      <c r="AW328" s="56">
        <v>7.79</v>
      </c>
      <c r="AX328" s="56"/>
      <c r="AY328" s="56"/>
      <c r="AZ328" s="56"/>
      <c r="BA328" s="56"/>
      <c r="BB328" s="56">
        <v>182</v>
      </c>
      <c r="BC328" s="56"/>
      <c r="BD328" s="56"/>
      <c r="BE328" s="55"/>
      <c r="BF328" s="56">
        <v>1</v>
      </c>
      <c r="BG328" s="56"/>
      <c r="BH328" s="56"/>
      <c r="BI328" s="56"/>
      <c r="BJ328" s="56"/>
      <c r="BK328" s="56"/>
      <c r="BL328" s="56"/>
      <c r="BM328" s="56"/>
      <c r="BN328" s="56"/>
      <c r="BO328" s="56"/>
      <c r="BP328" s="56"/>
      <c r="BQ328" s="56"/>
      <c r="BR328" s="56"/>
      <c r="BS328" s="56"/>
      <c r="BT328" s="56"/>
      <c r="BU328" s="56"/>
      <c r="BV328" s="56"/>
      <c r="BW328" s="56"/>
      <c r="BX328" s="56"/>
      <c r="BY328" s="56"/>
      <c r="BZ328" s="56"/>
      <c r="CA328" s="56"/>
      <c r="CB328" s="55"/>
      <c r="CC328" s="56"/>
      <c r="CD328" s="56"/>
      <c r="CE328" s="56"/>
      <c r="CF328" s="56"/>
      <c r="CG328" s="56"/>
      <c r="CH328" s="56"/>
      <c r="CI328" s="56"/>
      <c r="CJ328" s="56"/>
      <c r="CK328" s="56"/>
      <c r="CL328" s="56"/>
      <c r="CM328" s="56"/>
      <c r="CN328" s="56"/>
      <c r="CO328" s="56"/>
      <c r="CP328" s="56"/>
      <c r="CQ328" s="56"/>
      <c r="CR328" s="56"/>
      <c r="CS328" s="56"/>
      <c r="CT328" s="56"/>
      <c r="CU328" s="56"/>
      <c r="CV328" s="56">
        <v>1</v>
      </c>
      <c r="CW328" s="56"/>
      <c r="CX328" s="56"/>
      <c r="CY328" s="55"/>
      <c r="CZ328" s="59"/>
      <c r="DA328" s="56"/>
      <c r="DB328" s="56"/>
      <c r="DC328" s="56"/>
      <c r="DD328" s="56"/>
      <c r="DE328" s="56"/>
      <c r="DF328" s="56"/>
      <c r="DG328" s="56"/>
      <c r="DH328" s="56"/>
      <c r="DI328" s="56"/>
      <c r="DJ328" s="56"/>
      <c r="DK328" s="56"/>
      <c r="DL328" s="56"/>
      <c r="DM328" s="56"/>
      <c r="DN328" s="56"/>
      <c r="DO328" s="56"/>
      <c r="DP328" s="56"/>
      <c r="DQ328" s="56"/>
      <c r="DR328" s="56"/>
      <c r="DS328" s="56">
        <v>1</v>
      </c>
      <c r="DT328" s="56"/>
      <c r="DU328" s="56"/>
      <c r="DV328" s="55"/>
      <c r="DW328" s="56"/>
      <c r="DX328" s="56"/>
      <c r="DY328" s="56"/>
      <c r="DZ328" s="56"/>
      <c r="EA328" s="56"/>
      <c r="EB328" s="56"/>
      <c r="EC328" s="56"/>
      <c r="ED328" s="56"/>
      <c r="EE328" s="56"/>
      <c r="EF328" s="56"/>
      <c r="EG328" s="56"/>
      <c r="EH328" s="56"/>
      <c r="EI328" s="56"/>
      <c r="EJ328" s="56"/>
      <c r="EK328" s="56"/>
      <c r="EL328" s="56"/>
      <c r="EM328" s="56"/>
      <c r="EN328" s="56"/>
      <c r="EO328" s="56"/>
      <c r="EP328" s="56"/>
      <c r="EQ328" s="56"/>
      <c r="ER328" s="60"/>
      <c r="ES328" s="92"/>
      <c r="ET328" s="92"/>
      <c r="EU328" s="92"/>
      <c r="EV328" s="92"/>
      <c r="EW328" s="92"/>
      <c r="EX328" s="92"/>
      <c r="EY328" s="92"/>
      <c r="EZ328" s="92"/>
      <c r="FA328" s="92"/>
      <c r="FB328" s="92"/>
      <c r="FC328" s="92"/>
      <c r="FD328" s="92"/>
      <c r="FE328" s="92"/>
      <c r="FF328" s="92"/>
      <c r="FG328" s="92"/>
      <c r="FH328" s="92"/>
      <c r="FI328" s="92"/>
      <c r="FJ328" s="92"/>
      <c r="FK328" s="92"/>
      <c r="FL328" s="92"/>
      <c r="FM328" s="92"/>
      <c r="FN328" s="92"/>
      <c r="FO328" s="92"/>
      <c r="FP328" s="92"/>
      <c r="FQ328" s="92"/>
      <c r="FR328" s="92"/>
      <c r="FS328" s="92"/>
      <c r="FT328" s="92"/>
      <c r="FU328" s="92"/>
      <c r="FV328" s="92"/>
      <c r="FW328" s="92"/>
      <c r="FX328" s="92"/>
      <c r="FY328" s="92"/>
      <c r="FZ328" s="92"/>
      <c r="GA328" s="92"/>
      <c r="GB328" s="92"/>
      <c r="GC328" s="92"/>
      <c r="GD328" s="92"/>
      <c r="GE328" s="92"/>
      <c r="GF328" s="92"/>
      <c r="GG328" s="92"/>
      <c r="GH328" s="92"/>
      <c r="GI328" s="92"/>
      <c r="GJ328" s="92"/>
      <c r="GK328" s="92"/>
      <c r="GL328" s="92"/>
      <c r="GM328" s="92"/>
      <c r="GN328" s="92"/>
      <c r="GO328" s="92"/>
      <c r="GP328" s="92"/>
      <c r="GQ328" s="92"/>
      <c r="GR328" s="92"/>
      <c r="GS328" s="92"/>
      <c r="GT328" s="92"/>
      <c r="GU328" s="92"/>
      <c r="GV328" s="92"/>
      <c r="GW328" s="92"/>
      <c r="GX328" s="92"/>
      <c r="GY328" s="92"/>
      <c r="GZ328" s="92"/>
      <c r="HA328" s="92"/>
      <c r="HB328" s="92"/>
      <c r="HC328" s="92"/>
      <c r="HD328" s="92"/>
      <c r="HE328" s="92"/>
      <c r="HF328" s="92"/>
      <c r="HG328" s="92"/>
      <c r="HH328" s="92"/>
      <c r="HI328" s="92"/>
      <c r="HJ328" s="92"/>
      <c r="HK328" s="92"/>
      <c r="HL328" s="92"/>
      <c r="HM328" s="92"/>
      <c r="HN328" s="92"/>
      <c r="HO328" s="92"/>
      <c r="HP328" s="92"/>
      <c r="HQ328" s="92"/>
      <c r="HR328" s="92"/>
      <c r="HS328" s="92"/>
      <c r="HT328" s="92"/>
      <c r="HU328" s="92"/>
      <c r="HV328" s="92"/>
      <c r="HW328" s="92"/>
      <c r="HX328" s="92"/>
      <c r="HY328" s="92"/>
      <c r="HZ328" s="92"/>
      <c r="IA328" s="92"/>
      <c r="IB328" s="92"/>
      <c r="IC328" s="92"/>
      <c r="ID328" s="92"/>
      <c r="IE328" s="92"/>
      <c r="IF328" s="92"/>
      <c r="IG328" s="92"/>
      <c r="IH328" s="92"/>
      <c r="II328" s="92"/>
      <c r="IJ328" s="92"/>
      <c r="IK328" s="92"/>
    </row>
    <row r="329" spans="1:245">
      <c r="A329" s="6">
        <v>327</v>
      </c>
      <c r="B329" s="6">
        <v>1</v>
      </c>
      <c r="C329" s="6"/>
      <c r="D329" s="6" t="s">
        <v>52</v>
      </c>
      <c r="E329" s="6">
        <v>0</v>
      </c>
      <c r="F329" s="6">
        <v>1</v>
      </c>
      <c r="G329" s="6">
        <v>1</v>
      </c>
      <c r="H329" s="6"/>
      <c r="I329" s="6"/>
      <c r="J329" s="6"/>
      <c r="K329" s="6"/>
      <c r="L329" s="8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23">
        <v>0</v>
      </c>
      <c r="AF329" s="23"/>
      <c r="AG329" s="10">
        <v>29.7</v>
      </c>
      <c r="AH329" s="11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8"/>
      <c r="BF329" s="9"/>
      <c r="BG329" s="9"/>
      <c r="BH329" s="9"/>
      <c r="BI329" s="9"/>
      <c r="BJ329" s="9"/>
      <c r="BK329" s="9">
        <v>1</v>
      </c>
      <c r="BL329" s="9"/>
      <c r="BM329" s="9"/>
      <c r="BN329" s="9"/>
      <c r="BO329" s="9"/>
      <c r="BP329" s="9"/>
      <c r="BQ329" s="9">
        <v>1</v>
      </c>
      <c r="BR329" s="9">
        <v>1</v>
      </c>
      <c r="BS329" s="9"/>
      <c r="BT329" s="9"/>
      <c r="BU329" s="9"/>
      <c r="BV329" s="9"/>
      <c r="BW329" s="9"/>
      <c r="BX329" s="9"/>
      <c r="BY329" s="9"/>
      <c r="BZ329" s="9"/>
      <c r="CA329" s="9"/>
      <c r="CB329" s="8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8"/>
      <c r="CZ329" s="11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8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12"/>
      <c r="ES329" s="92"/>
      <c r="ET329" s="92"/>
      <c r="EU329" s="92"/>
      <c r="EV329" s="92"/>
      <c r="EW329" s="92"/>
      <c r="EX329" s="92"/>
      <c r="EY329" s="92"/>
      <c r="EZ329" s="92"/>
      <c r="FA329" s="92"/>
      <c r="FB329" s="92"/>
      <c r="FC329" s="92"/>
      <c r="FD329" s="92"/>
      <c r="FE329" s="92"/>
      <c r="FF329" s="92"/>
      <c r="FG329" s="92"/>
      <c r="FH329" s="92"/>
      <c r="FI329" s="92"/>
      <c r="FJ329" s="92"/>
      <c r="FK329" s="92"/>
      <c r="FL329" s="92"/>
      <c r="FM329" s="92"/>
      <c r="FN329" s="92"/>
      <c r="FO329" s="92"/>
      <c r="FP329" s="92"/>
      <c r="FQ329" s="92"/>
      <c r="FR329" s="92"/>
      <c r="FS329" s="92"/>
      <c r="FT329" s="92"/>
      <c r="FU329" s="92"/>
      <c r="FV329" s="92"/>
      <c r="FW329" s="92"/>
      <c r="FX329" s="92"/>
      <c r="FY329" s="92"/>
      <c r="FZ329" s="92"/>
      <c r="GA329" s="92"/>
      <c r="GB329" s="92"/>
      <c r="GC329" s="92"/>
      <c r="GD329" s="92"/>
      <c r="GE329" s="92"/>
      <c r="GF329" s="92"/>
      <c r="GG329" s="92"/>
      <c r="GH329" s="92"/>
      <c r="GI329" s="92"/>
      <c r="GJ329" s="92"/>
      <c r="GK329" s="92"/>
      <c r="GL329" s="92"/>
      <c r="GM329" s="92"/>
      <c r="GN329" s="92"/>
      <c r="GO329" s="92"/>
      <c r="GP329" s="92"/>
      <c r="GQ329" s="92"/>
      <c r="GR329" s="92"/>
      <c r="GS329" s="92"/>
      <c r="GT329" s="92"/>
      <c r="GU329" s="92"/>
      <c r="GV329" s="92"/>
      <c r="GW329" s="92"/>
      <c r="GX329" s="92"/>
      <c r="GY329" s="92"/>
      <c r="GZ329" s="92"/>
      <c r="HA329" s="92"/>
      <c r="HB329" s="92"/>
      <c r="HC329" s="92"/>
      <c r="HD329" s="92"/>
      <c r="HE329" s="92"/>
      <c r="HF329" s="92"/>
      <c r="HG329" s="92"/>
      <c r="HH329" s="92"/>
      <c r="HI329" s="92"/>
      <c r="HJ329" s="92"/>
      <c r="HK329" s="92"/>
      <c r="HL329" s="92"/>
      <c r="HM329" s="92"/>
      <c r="HN329" s="92"/>
      <c r="HO329" s="92"/>
      <c r="HP329" s="92"/>
      <c r="HQ329" s="92"/>
      <c r="HR329" s="92"/>
      <c r="HS329" s="92"/>
      <c r="HT329" s="92"/>
      <c r="HU329" s="92"/>
      <c r="HV329" s="92"/>
      <c r="HW329" s="92"/>
      <c r="HX329" s="92"/>
      <c r="HY329" s="92"/>
      <c r="HZ329" s="92"/>
      <c r="IA329" s="92"/>
      <c r="IB329" s="92"/>
      <c r="IC329" s="92"/>
      <c r="ID329" s="92"/>
      <c r="IE329" s="92"/>
      <c r="IF329" s="92"/>
      <c r="IG329" s="92"/>
      <c r="IH329" s="92"/>
      <c r="II329" s="92"/>
      <c r="IJ329" s="92"/>
      <c r="IK329" s="92"/>
    </row>
    <row r="330" spans="1:245">
      <c r="A330" s="6">
        <v>328</v>
      </c>
      <c r="B330" s="6">
        <v>2</v>
      </c>
      <c r="C330" s="6"/>
      <c r="D330" s="6" t="s">
        <v>52</v>
      </c>
      <c r="E330" s="6">
        <v>1</v>
      </c>
      <c r="F330" s="6">
        <v>0</v>
      </c>
      <c r="G330" s="6">
        <v>1</v>
      </c>
      <c r="H330" s="6"/>
      <c r="I330" s="6"/>
      <c r="J330" s="6"/>
      <c r="K330" s="6"/>
      <c r="L330" s="8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23">
        <v>0</v>
      </c>
      <c r="AF330" s="23"/>
      <c r="AG330" s="10">
        <v>35.700000000000003</v>
      </c>
      <c r="AH330" s="11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8"/>
      <c r="BF330" s="9"/>
      <c r="BG330" s="9"/>
      <c r="BH330" s="9"/>
      <c r="BI330" s="9"/>
      <c r="BJ330" s="9"/>
      <c r="BK330" s="9">
        <v>1</v>
      </c>
      <c r="BL330" s="9"/>
      <c r="BM330" s="9"/>
      <c r="BN330" s="9">
        <v>1</v>
      </c>
      <c r="BO330" s="9"/>
      <c r="BP330" s="9"/>
      <c r="BQ330" s="9"/>
      <c r="BR330" s="9"/>
      <c r="BS330" s="9"/>
      <c r="BT330" s="9"/>
      <c r="BU330" s="9"/>
      <c r="BV330" s="9"/>
      <c r="BW330" s="9"/>
      <c r="BX330" s="9">
        <v>1</v>
      </c>
      <c r="BY330" s="9"/>
      <c r="BZ330" s="9"/>
      <c r="CA330" s="9"/>
      <c r="CB330" s="8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8"/>
      <c r="CZ330" s="11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8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12"/>
      <c r="ES330" s="92"/>
      <c r="ET330" s="92"/>
      <c r="EU330" s="92"/>
      <c r="EV330" s="92"/>
      <c r="EW330" s="92"/>
      <c r="EX330" s="92"/>
      <c r="EY330" s="92"/>
      <c r="EZ330" s="92"/>
      <c r="FA330" s="92"/>
      <c r="FB330" s="92"/>
      <c r="FC330" s="92"/>
      <c r="FD330" s="92"/>
      <c r="FE330" s="92"/>
      <c r="FF330" s="92"/>
      <c r="FG330" s="92"/>
      <c r="FH330" s="92"/>
      <c r="FI330" s="92"/>
      <c r="FJ330" s="92"/>
      <c r="FK330" s="92"/>
      <c r="FL330" s="92"/>
      <c r="FM330" s="92"/>
      <c r="FN330" s="92"/>
      <c r="FO330" s="92"/>
      <c r="FP330" s="92"/>
      <c r="FQ330" s="92"/>
      <c r="FR330" s="92"/>
      <c r="FS330" s="92"/>
      <c r="FT330" s="92"/>
      <c r="FU330" s="92"/>
      <c r="FV330" s="92"/>
      <c r="FW330" s="92"/>
      <c r="FX330" s="92"/>
      <c r="FY330" s="92"/>
      <c r="FZ330" s="92"/>
      <c r="GA330" s="92"/>
      <c r="GB330" s="92"/>
      <c r="GC330" s="92"/>
      <c r="GD330" s="92"/>
      <c r="GE330" s="92"/>
      <c r="GF330" s="92"/>
      <c r="GG330" s="92"/>
      <c r="GH330" s="92"/>
      <c r="GI330" s="92"/>
      <c r="GJ330" s="92"/>
      <c r="GK330" s="92"/>
      <c r="GL330" s="92"/>
      <c r="GM330" s="92"/>
      <c r="GN330" s="92"/>
      <c r="GO330" s="92"/>
      <c r="GP330" s="92"/>
      <c r="GQ330" s="92"/>
      <c r="GR330" s="92"/>
      <c r="GS330" s="92"/>
      <c r="GT330" s="92"/>
      <c r="GU330" s="92"/>
      <c r="GV330" s="92"/>
      <c r="GW330" s="92"/>
      <c r="GX330" s="92"/>
      <c r="GY330" s="92"/>
      <c r="GZ330" s="92"/>
      <c r="HA330" s="92"/>
      <c r="HB330" s="92"/>
      <c r="HC330" s="92"/>
      <c r="HD330" s="92"/>
      <c r="HE330" s="92"/>
      <c r="HF330" s="92"/>
      <c r="HG330" s="92"/>
      <c r="HH330" s="92"/>
      <c r="HI330" s="92"/>
      <c r="HJ330" s="92"/>
      <c r="HK330" s="92"/>
      <c r="HL330" s="92"/>
      <c r="HM330" s="92"/>
      <c r="HN330" s="92"/>
      <c r="HO330" s="92"/>
      <c r="HP330" s="92"/>
      <c r="HQ330" s="92"/>
      <c r="HR330" s="92"/>
      <c r="HS330" s="92"/>
      <c r="HT330" s="92"/>
      <c r="HU330" s="92"/>
      <c r="HV330" s="92"/>
      <c r="HW330" s="92"/>
      <c r="HX330" s="92"/>
      <c r="HY330" s="92"/>
      <c r="HZ330" s="92"/>
      <c r="IA330" s="92"/>
      <c r="IB330" s="92"/>
      <c r="IC330" s="92"/>
      <c r="ID330" s="92"/>
      <c r="IE330" s="92"/>
      <c r="IF330" s="92"/>
      <c r="IG330" s="92"/>
      <c r="IH330" s="92"/>
      <c r="II330" s="92"/>
      <c r="IJ330" s="92"/>
      <c r="IK330" s="92"/>
    </row>
    <row r="331" spans="1:245">
      <c r="A331" s="6">
        <v>329</v>
      </c>
      <c r="B331" s="6">
        <v>2</v>
      </c>
      <c r="C331" s="6"/>
      <c r="D331" s="6" t="s">
        <v>52</v>
      </c>
      <c r="E331" s="6">
        <v>0</v>
      </c>
      <c r="F331" s="6">
        <v>1</v>
      </c>
      <c r="G331" s="6">
        <v>1</v>
      </c>
      <c r="H331" s="6"/>
      <c r="I331" s="6"/>
      <c r="J331" s="6"/>
      <c r="K331" s="6"/>
      <c r="L331" s="8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23">
        <v>0</v>
      </c>
      <c r="AF331" s="23"/>
      <c r="AG331" s="10">
        <v>32</v>
      </c>
      <c r="AH331" s="11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8"/>
      <c r="BF331" s="9">
        <v>1</v>
      </c>
      <c r="BG331" s="9"/>
      <c r="BH331" s="9"/>
      <c r="BI331" s="9"/>
      <c r="BJ331" s="9"/>
      <c r="BK331" s="9"/>
      <c r="BL331" s="9"/>
      <c r="BM331" s="9">
        <v>1</v>
      </c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8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8"/>
      <c r="CZ331" s="11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8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12"/>
      <c r="ES331" s="92"/>
      <c r="ET331" s="92"/>
      <c r="EU331" s="92"/>
      <c r="EV331" s="92"/>
      <c r="EW331" s="92"/>
      <c r="EX331" s="92"/>
      <c r="EY331" s="92"/>
      <c r="EZ331" s="92"/>
      <c r="FA331" s="92"/>
      <c r="FB331" s="92"/>
      <c r="FC331" s="92"/>
      <c r="FD331" s="92"/>
      <c r="FE331" s="92"/>
      <c r="FF331" s="92"/>
      <c r="FG331" s="92"/>
      <c r="FH331" s="92"/>
      <c r="FI331" s="92"/>
      <c r="FJ331" s="92"/>
      <c r="FK331" s="92"/>
      <c r="FL331" s="92"/>
      <c r="FM331" s="92"/>
      <c r="FN331" s="92"/>
      <c r="FO331" s="92"/>
      <c r="FP331" s="92"/>
      <c r="FQ331" s="92"/>
      <c r="FR331" s="92"/>
      <c r="FS331" s="92"/>
      <c r="FT331" s="92"/>
      <c r="FU331" s="92"/>
      <c r="FV331" s="92"/>
      <c r="FW331" s="92"/>
      <c r="FX331" s="92"/>
      <c r="FY331" s="92"/>
      <c r="FZ331" s="92"/>
      <c r="GA331" s="92"/>
      <c r="GB331" s="92"/>
      <c r="GC331" s="92"/>
      <c r="GD331" s="92"/>
      <c r="GE331" s="92"/>
      <c r="GF331" s="92"/>
      <c r="GG331" s="92"/>
      <c r="GH331" s="92"/>
      <c r="GI331" s="92"/>
      <c r="GJ331" s="92"/>
      <c r="GK331" s="92"/>
      <c r="GL331" s="92"/>
      <c r="GM331" s="92"/>
      <c r="GN331" s="92"/>
      <c r="GO331" s="92"/>
      <c r="GP331" s="92"/>
      <c r="GQ331" s="92"/>
      <c r="GR331" s="92"/>
      <c r="GS331" s="92"/>
      <c r="GT331" s="92"/>
      <c r="GU331" s="92"/>
      <c r="GV331" s="92"/>
      <c r="GW331" s="92"/>
      <c r="GX331" s="92"/>
      <c r="GY331" s="92"/>
      <c r="GZ331" s="92"/>
      <c r="HA331" s="92"/>
      <c r="HB331" s="92"/>
      <c r="HC331" s="92"/>
      <c r="HD331" s="92"/>
      <c r="HE331" s="92"/>
      <c r="HF331" s="92"/>
      <c r="HG331" s="92"/>
      <c r="HH331" s="92"/>
      <c r="HI331" s="92"/>
      <c r="HJ331" s="92"/>
      <c r="HK331" s="92"/>
      <c r="HL331" s="92"/>
      <c r="HM331" s="92"/>
      <c r="HN331" s="92"/>
      <c r="HO331" s="92"/>
      <c r="HP331" s="92"/>
      <c r="HQ331" s="92"/>
      <c r="HR331" s="92"/>
      <c r="HS331" s="92"/>
      <c r="HT331" s="92"/>
      <c r="HU331" s="92"/>
      <c r="HV331" s="92"/>
      <c r="HW331" s="92"/>
      <c r="HX331" s="92"/>
      <c r="HY331" s="92"/>
      <c r="HZ331" s="92"/>
      <c r="IA331" s="92"/>
      <c r="IB331" s="92"/>
      <c r="IC331" s="92"/>
      <c r="ID331" s="92"/>
      <c r="IE331" s="92"/>
      <c r="IF331" s="92"/>
      <c r="IG331" s="92"/>
      <c r="IH331" s="92"/>
      <c r="II331" s="92"/>
      <c r="IJ331" s="92"/>
      <c r="IK331" s="92"/>
    </row>
    <row r="332" spans="1:245">
      <c r="A332" s="6">
        <v>330</v>
      </c>
      <c r="B332" s="6">
        <v>2</v>
      </c>
      <c r="C332" s="6"/>
      <c r="D332" s="6" t="s">
        <v>52</v>
      </c>
      <c r="E332" s="6">
        <v>1</v>
      </c>
      <c r="F332" s="6">
        <v>0</v>
      </c>
      <c r="G332" s="6">
        <v>1</v>
      </c>
      <c r="H332" s="6"/>
      <c r="I332" s="6"/>
      <c r="J332" s="6"/>
      <c r="K332" s="6"/>
      <c r="L332" s="8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23">
        <v>0</v>
      </c>
      <c r="AF332" s="23"/>
      <c r="AG332" s="10">
        <v>25.6</v>
      </c>
      <c r="AH332" s="11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8"/>
      <c r="BF332" s="9"/>
      <c r="BG332" s="9"/>
      <c r="BH332" s="9"/>
      <c r="BI332" s="9"/>
      <c r="BJ332" s="9"/>
      <c r="BK332" s="9"/>
      <c r="BL332" s="9"/>
      <c r="BM332" s="9">
        <v>1</v>
      </c>
      <c r="BN332" s="9"/>
      <c r="BO332" s="9"/>
      <c r="BP332" s="9"/>
      <c r="BQ332" s="9"/>
      <c r="BR332" s="9"/>
      <c r="BS332" s="9">
        <v>1</v>
      </c>
      <c r="BT332" s="9"/>
      <c r="BU332" s="9"/>
      <c r="BV332" s="9"/>
      <c r="BW332" s="9"/>
      <c r="BX332" s="9"/>
      <c r="BY332" s="9"/>
      <c r="BZ332" s="9"/>
      <c r="CA332" s="9"/>
      <c r="CB332" s="8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8"/>
      <c r="CZ332" s="11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8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12"/>
      <c r="ES332" s="92"/>
      <c r="ET332" s="92"/>
      <c r="EU332" s="92"/>
      <c r="EV332" s="92"/>
      <c r="EW332" s="92"/>
      <c r="EX332" s="92"/>
      <c r="EY332" s="92"/>
      <c r="EZ332" s="92"/>
      <c r="FA332" s="92"/>
      <c r="FB332" s="92"/>
      <c r="FC332" s="92"/>
      <c r="FD332" s="92"/>
      <c r="FE332" s="92"/>
      <c r="FF332" s="92"/>
      <c r="FG332" s="92"/>
      <c r="FH332" s="92"/>
      <c r="FI332" s="92"/>
      <c r="FJ332" s="92"/>
      <c r="FK332" s="92"/>
      <c r="FL332" s="92"/>
      <c r="FM332" s="92"/>
      <c r="FN332" s="92"/>
      <c r="FO332" s="92"/>
      <c r="FP332" s="92"/>
      <c r="FQ332" s="92"/>
      <c r="FR332" s="92"/>
      <c r="FS332" s="92"/>
      <c r="FT332" s="92"/>
      <c r="FU332" s="92"/>
      <c r="FV332" s="92"/>
      <c r="FW332" s="92"/>
      <c r="FX332" s="92"/>
      <c r="FY332" s="92"/>
      <c r="FZ332" s="92"/>
      <c r="GA332" s="92"/>
      <c r="GB332" s="92"/>
      <c r="GC332" s="92"/>
      <c r="GD332" s="92"/>
      <c r="GE332" s="92"/>
      <c r="GF332" s="92"/>
      <c r="GG332" s="92"/>
      <c r="GH332" s="92"/>
      <c r="GI332" s="92"/>
      <c r="GJ332" s="92"/>
      <c r="GK332" s="92"/>
      <c r="GL332" s="92"/>
      <c r="GM332" s="92"/>
      <c r="GN332" s="92"/>
      <c r="GO332" s="92"/>
      <c r="GP332" s="92"/>
      <c r="GQ332" s="92"/>
      <c r="GR332" s="92"/>
      <c r="GS332" s="92"/>
      <c r="GT332" s="92"/>
      <c r="GU332" s="92"/>
      <c r="GV332" s="92"/>
      <c r="GW332" s="92"/>
      <c r="GX332" s="92"/>
      <c r="GY332" s="92"/>
      <c r="GZ332" s="92"/>
      <c r="HA332" s="92"/>
      <c r="HB332" s="92"/>
      <c r="HC332" s="92"/>
      <c r="HD332" s="92"/>
      <c r="HE332" s="92"/>
      <c r="HF332" s="92"/>
      <c r="HG332" s="92"/>
      <c r="HH332" s="92"/>
      <c r="HI332" s="92"/>
      <c r="HJ332" s="92"/>
      <c r="HK332" s="92"/>
      <c r="HL332" s="92"/>
      <c r="HM332" s="92"/>
      <c r="HN332" s="92"/>
      <c r="HO332" s="92"/>
      <c r="HP332" s="92"/>
      <c r="HQ332" s="92"/>
      <c r="HR332" s="92"/>
      <c r="HS332" s="92"/>
      <c r="HT332" s="92"/>
      <c r="HU332" s="92"/>
      <c r="HV332" s="92"/>
      <c r="HW332" s="92"/>
      <c r="HX332" s="92"/>
      <c r="HY332" s="92"/>
      <c r="HZ332" s="92"/>
      <c r="IA332" s="92"/>
      <c r="IB332" s="92"/>
      <c r="IC332" s="92"/>
      <c r="ID332" s="92"/>
      <c r="IE332" s="92"/>
      <c r="IF332" s="92"/>
      <c r="IG332" s="92"/>
      <c r="IH332" s="92"/>
      <c r="II332" s="92"/>
      <c r="IJ332" s="92"/>
      <c r="IK332" s="92"/>
    </row>
    <row r="333" spans="1:245">
      <c r="A333" s="6">
        <v>331</v>
      </c>
      <c r="B333" s="6">
        <v>2</v>
      </c>
      <c r="C333" s="6"/>
      <c r="D333" s="6" t="s">
        <v>52</v>
      </c>
      <c r="E333" s="6">
        <v>0</v>
      </c>
      <c r="F333" s="6">
        <v>1</v>
      </c>
      <c r="G333" s="6">
        <v>1</v>
      </c>
      <c r="H333" s="6"/>
      <c r="I333" s="6"/>
      <c r="J333" s="6"/>
      <c r="K333" s="6"/>
      <c r="L333" s="8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23">
        <v>0</v>
      </c>
      <c r="AF333" s="23"/>
      <c r="AG333" s="10">
        <v>37.4</v>
      </c>
      <c r="AH333" s="11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8"/>
      <c r="BF333" s="9"/>
      <c r="BG333" s="9"/>
      <c r="BH333" s="9"/>
      <c r="BI333" s="9">
        <v>1</v>
      </c>
      <c r="BJ333" s="9"/>
      <c r="BK333" s="9">
        <v>1</v>
      </c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8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8"/>
      <c r="CZ333" s="11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8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12"/>
      <c r="ES333" s="92"/>
      <c r="ET333" s="92"/>
      <c r="EU333" s="92"/>
      <c r="EV333" s="92"/>
      <c r="EW333" s="92"/>
      <c r="EX333" s="92"/>
      <c r="EY333" s="92"/>
      <c r="EZ333" s="92"/>
      <c r="FA333" s="92"/>
      <c r="FB333" s="92"/>
      <c r="FC333" s="92"/>
      <c r="FD333" s="92"/>
      <c r="FE333" s="92"/>
      <c r="FF333" s="92"/>
      <c r="FG333" s="92"/>
      <c r="FH333" s="92"/>
      <c r="FI333" s="92"/>
      <c r="FJ333" s="92"/>
      <c r="FK333" s="92"/>
      <c r="FL333" s="92"/>
      <c r="FM333" s="92"/>
      <c r="FN333" s="92"/>
      <c r="FO333" s="92"/>
      <c r="FP333" s="92"/>
      <c r="FQ333" s="92"/>
      <c r="FR333" s="92"/>
      <c r="FS333" s="92"/>
      <c r="FT333" s="92"/>
      <c r="FU333" s="92"/>
      <c r="FV333" s="92"/>
      <c r="FW333" s="92"/>
      <c r="FX333" s="92"/>
      <c r="FY333" s="92"/>
      <c r="FZ333" s="92"/>
      <c r="GA333" s="92"/>
      <c r="GB333" s="92"/>
      <c r="GC333" s="92"/>
      <c r="GD333" s="92"/>
      <c r="GE333" s="92"/>
      <c r="GF333" s="92"/>
      <c r="GG333" s="92"/>
      <c r="GH333" s="92"/>
      <c r="GI333" s="92"/>
      <c r="GJ333" s="92"/>
      <c r="GK333" s="92"/>
      <c r="GL333" s="92"/>
      <c r="GM333" s="92"/>
      <c r="GN333" s="92"/>
      <c r="GO333" s="92"/>
      <c r="GP333" s="92"/>
      <c r="GQ333" s="92"/>
      <c r="GR333" s="92"/>
      <c r="GS333" s="92"/>
      <c r="GT333" s="92"/>
      <c r="GU333" s="92"/>
      <c r="GV333" s="92"/>
      <c r="GW333" s="92"/>
      <c r="GX333" s="92"/>
      <c r="GY333" s="92"/>
      <c r="GZ333" s="92"/>
      <c r="HA333" s="92"/>
      <c r="HB333" s="92"/>
      <c r="HC333" s="92"/>
      <c r="HD333" s="92"/>
      <c r="HE333" s="92"/>
      <c r="HF333" s="92"/>
      <c r="HG333" s="92"/>
      <c r="HH333" s="92"/>
      <c r="HI333" s="92"/>
      <c r="HJ333" s="92"/>
      <c r="HK333" s="92"/>
      <c r="HL333" s="92"/>
      <c r="HM333" s="92"/>
      <c r="HN333" s="92"/>
      <c r="HO333" s="92"/>
      <c r="HP333" s="92"/>
      <c r="HQ333" s="92"/>
      <c r="HR333" s="92"/>
      <c r="HS333" s="92"/>
      <c r="HT333" s="92"/>
      <c r="HU333" s="92"/>
      <c r="HV333" s="92"/>
      <c r="HW333" s="92"/>
      <c r="HX333" s="92"/>
      <c r="HY333" s="92"/>
      <c r="HZ333" s="92"/>
      <c r="IA333" s="92"/>
      <c r="IB333" s="92"/>
      <c r="IC333" s="92"/>
      <c r="ID333" s="92"/>
      <c r="IE333" s="92"/>
      <c r="IF333" s="92"/>
      <c r="IG333" s="92"/>
      <c r="IH333" s="92"/>
      <c r="II333" s="92"/>
      <c r="IJ333" s="92"/>
      <c r="IK333" s="92"/>
    </row>
    <row r="334" spans="1:245">
      <c r="A334" s="4">
        <v>332</v>
      </c>
      <c r="B334" s="4">
        <v>3</v>
      </c>
      <c r="C334" s="4"/>
      <c r="D334" s="4" t="s">
        <v>52</v>
      </c>
      <c r="E334" s="4">
        <v>1</v>
      </c>
      <c r="F334" s="4">
        <v>0</v>
      </c>
      <c r="G334" s="4">
        <v>1</v>
      </c>
      <c r="H334" s="4">
        <v>0</v>
      </c>
      <c r="I334" s="4"/>
      <c r="J334" s="4"/>
      <c r="K334" s="4"/>
      <c r="L334" s="1">
        <v>5</v>
      </c>
      <c r="M334">
        <v>6</v>
      </c>
      <c r="N334">
        <v>17</v>
      </c>
      <c r="O334">
        <v>10</v>
      </c>
      <c r="AE334" s="22">
        <v>4</v>
      </c>
      <c r="AF334" s="22">
        <v>10</v>
      </c>
      <c r="AG334" s="5">
        <v>89.1</v>
      </c>
      <c r="AH334" s="2"/>
      <c r="AL334">
        <v>11.64</v>
      </c>
      <c r="AM334">
        <v>9.06</v>
      </c>
      <c r="AQ334">
        <v>8.93</v>
      </c>
      <c r="AX334">
        <v>10.76</v>
      </c>
      <c r="BE334" s="1"/>
      <c r="BO334">
        <v>1</v>
      </c>
      <c r="BP334">
        <v>1</v>
      </c>
      <c r="CB334" s="1"/>
      <c r="CY334" s="1"/>
      <c r="CZ334" s="2"/>
      <c r="DV334" s="1"/>
      <c r="ER334" s="3"/>
      <c r="ES334" s="73">
        <v>332</v>
      </c>
      <c r="ET334" s="85" t="s">
        <v>202</v>
      </c>
      <c r="EU334" s="75" t="s">
        <v>203</v>
      </c>
      <c r="EV334" s="76" t="s">
        <v>204</v>
      </c>
      <c r="EW334" s="77" t="s">
        <v>220</v>
      </c>
      <c r="EX334" s="74" t="s">
        <v>192</v>
      </c>
      <c r="EY334" s="78" t="s">
        <v>207</v>
      </c>
      <c r="EZ334" s="78">
        <v>3</v>
      </c>
      <c r="FA334" s="82">
        <v>1</v>
      </c>
      <c r="FB334" s="82"/>
      <c r="FC334" s="82"/>
      <c r="FD334" s="82"/>
      <c r="FE334" s="82"/>
      <c r="FF334" s="82"/>
      <c r="FG334" s="82"/>
      <c r="FH334" s="82"/>
      <c r="FI334" s="82"/>
      <c r="FJ334" s="82"/>
      <c r="FK334" s="77" t="s">
        <v>194</v>
      </c>
      <c r="FL334" s="77"/>
      <c r="FM334" s="79" t="s">
        <v>194</v>
      </c>
      <c r="FN334" s="79" t="s">
        <v>195</v>
      </c>
      <c r="FO334" s="79"/>
      <c r="FP334" s="78"/>
      <c r="FQ334" s="78"/>
      <c r="FR334" s="78"/>
      <c r="FS334" s="78">
        <v>1</v>
      </c>
      <c r="FT334" s="78">
        <v>1</v>
      </c>
      <c r="FU334" s="78"/>
      <c r="FV334" s="78"/>
      <c r="FW334" s="78"/>
      <c r="FX334" s="78">
        <v>1</v>
      </c>
      <c r="FY334" s="78"/>
      <c r="FZ334" s="78"/>
      <c r="GA334" s="78">
        <v>1</v>
      </c>
      <c r="GB334" s="78">
        <v>1</v>
      </c>
      <c r="GC334" s="78"/>
      <c r="GD334" s="78"/>
      <c r="GE334" s="78"/>
      <c r="GF334" s="78"/>
      <c r="GG334" s="78"/>
      <c r="GH334" s="78"/>
      <c r="GI334" s="78"/>
      <c r="GJ334" s="78"/>
      <c r="GK334" s="78"/>
      <c r="GL334" s="78"/>
      <c r="GM334" s="83"/>
      <c r="GN334" s="83"/>
      <c r="GO334" s="83"/>
      <c r="GP334" s="83"/>
      <c r="GQ334" s="83"/>
      <c r="GR334" s="83"/>
      <c r="GS334" s="83"/>
      <c r="GT334" s="83"/>
      <c r="GU334" s="83"/>
      <c r="GV334" s="83"/>
      <c r="GW334" s="83"/>
      <c r="GX334" s="83"/>
      <c r="GY334" s="83"/>
      <c r="GZ334" s="83"/>
      <c r="HA334" s="83"/>
      <c r="HB334" s="83">
        <v>1</v>
      </c>
      <c r="HC334" s="83"/>
      <c r="HD334" s="83"/>
      <c r="HE334" s="83"/>
      <c r="HF334" s="83"/>
      <c r="HG334" s="83"/>
      <c r="HH334" s="83"/>
      <c r="HI334" s="83"/>
      <c r="HJ334" s="76" t="s">
        <v>196</v>
      </c>
      <c r="HK334" s="76" t="s">
        <v>194</v>
      </c>
      <c r="HL334" s="76" t="s">
        <v>196</v>
      </c>
      <c r="HM334" s="76"/>
      <c r="HN334" s="76"/>
      <c r="HO334" s="76"/>
      <c r="HP334" s="75" t="s">
        <v>194</v>
      </c>
      <c r="HQ334" s="75" t="s">
        <v>215</v>
      </c>
      <c r="HR334" s="75"/>
      <c r="HS334" s="75"/>
      <c r="HT334" s="80">
        <v>2</v>
      </c>
      <c r="HU334" s="80">
        <v>1</v>
      </c>
      <c r="HV334" s="80"/>
      <c r="HW334" s="80"/>
      <c r="HX334" s="80"/>
      <c r="HY334" s="80"/>
      <c r="HZ334" s="80">
        <v>1</v>
      </c>
      <c r="IA334" s="80"/>
      <c r="IB334" s="80">
        <v>1</v>
      </c>
      <c r="IC334" s="80">
        <v>1</v>
      </c>
      <c r="ID334" s="80"/>
      <c r="IE334" s="80"/>
      <c r="IF334" s="80"/>
      <c r="IG334" s="80"/>
      <c r="IH334" s="80"/>
      <c r="II334" s="80"/>
      <c r="IJ334" s="81" t="s">
        <v>225</v>
      </c>
      <c r="IK334" s="81" t="s">
        <v>194</v>
      </c>
    </row>
    <row r="335" spans="1:245">
      <c r="A335" s="6">
        <v>333</v>
      </c>
      <c r="B335" s="6">
        <v>2</v>
      </c>
      <c r="C335" s="6"/>
      <c r="D335" s="6" t="s">
        <v>52</v>
      </c>
      <c r="E335" s="6">
        <v>0</v>
      </c>
      <c r="F335" s="6">
        <v>1</v>
      </c>
      <c r="G335" s="6">
        <v>1</v>
      </c>
      <c r="H335" s="6"/>
      <c r="I335" s="6"/>
      <c r="J335" s="6"/>
      <c r="K335" s="6"/>
      <c r="L335" s="8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23">
        <v>0</v>
      </c>
      <c r="AF335" s="23"/>
      <c r="AG335" s="10">
        <v>50.7</v>
      </c>
      <c r="AH335" s="11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8">
        <v>1</v>
      </c>
      <c r="BF335" s="9"/>
      <c r="BG335" s="9"/>
      <c r="BH335" s="9"/>
      <c r="BI335" s="9"/>
      <c r="BJ335" s="9"/>
      <c r="BK335" s="9"/>
      <c r="BL335" s="9"/>
      <c r="BM335" s="9"/>
      <c r="BN335" s="9"/>
      <c r="BO335" s="9">
        <v>1</v>
      </c>
      <c r="BP335" s="9">
        <v>1</v>
      </c>
      <c r="BQ335" s="9"/>
      <c r="BR335" s="9">
        <v>1</v>
      </c>
      <c r="BS335" s="9"/>
      <c r="BT335" s="9"/>
      <c r="BU335" s="9"/>
      <c r="BV335" s="9"/>
      <c r="BW335" s="9">
        <v>1</v>
      </c>
      <c r="BX335" s="9"/>
      <c r="BY335" s="9"/>
      <c r="BZ335" s="9"/>
      <c r="CA335" s="9"/>
      <c r="CB335" s="8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8"/>
      <c r="CZ335" s="11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8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12"/>
      <c r="ES335" s="92"/>
      <c r="ET335" s="92"/>
      <c r="EU335" s="92"/>
      <c r="EV335" s="92"/>
      <c r="EW335" s="92"/>
      <c r="EX335" s="92"/>
      <c r="EY335" s="92"/>
      <c r="EZ335" s="92"/>
      <c r="FA335" s="92"/>
      <c r="FB335" s="92"/>
      <c r="FC335" s="92"/>
      <c r="FD335" s="92"/>
      <c r="FE335" s="92"/>
      <c r="FF335" s="92"/>
      <c r="FG335" s="92"/>
      <c r="FH335" s="92"/>
      <c r="FI335" s="92"/>
      <c r="FJ335" s="92"/>
      <c r="FK335" s="92"/>
      <c r="FL335" s="92"/>
      <c r="FM335" s="92"/>
      <c r="FN335" s="92"/>
      <c r="FO335" s="92"/>
      <c r="FP335" s="92"/>
      <c r="FQ335" s="92"/>
      <c r="FR335" s="92"/>
      <c r="FS335" s="92"/>
      <c r="FT335" s="92"/>
      <c r="FU335" s="92"/>
      <c r="FV335" s="92"/>
      <c r="FW335" s="92"/>
      <c r="FX335" s="92"/>
      <c r="FY335" s="92"/>
      <c r="FZ335" s="92"/>
      <c r="GA335" s="92"/>
      <c r="GB335" s="92"/>
      <c r="GC335" s="92"/>
      <c r="GD335" s="92"/>
      <c r="GE335" s="92"/>
      <c r="GF335" s="92"/>
      <c r="GG335" s="92"/>
      <c r="GH335" s="92"/>
      <c r="GI335" s="92"/>
      <c r="GJ335" s="92"/>
      <c r="GK335" s="92"/>
      <c r="GL335" s="92"/>
      <c r="GM335" s="92"/>
      <c r="GN335" s="92"/>
      <c r="GO335" s="92"/>
      <c r="GP335" s="92"/>
      <c r="GQ335" s="92"/>
      <c r="GR335" s="92"/>
      <c r="GS335" s="92"/>
      <c r="GT335" s="92"/>
      <c r="GU335" s="92"/>
      <c r="GV335" s="92"/>
      <c r="GW335" s="92"/>
      <c r="GX335" s="92"/>
      <c r="GY335" s="92"/>
      <c r="GZ335" s="92"/>
      <c r="HA335" s="92"/>
      <c r="HB335" s="92"/>
      <c r="HC335" s="92"/>
      <c r="HD335" s="92"/>
      <c r="HE335" s="92"/>
      <c r="HF335" s="92"/>
      <c r="HG335" s="92"/>
      <c r="HH335" s="92"/>
      <c r="HI335" s="92"/>
      <c r="HJ335" s="92"/>
      <c r="HK335" s="92"/>
      <c r="HL335" s="92"/>
      <c r="HM335" s="92"/>
      <c r="HN335" s="92"/>
      <c r="HO335" s="92"/>
      <c r="HP335" s="92"/>
      <c r="HQ335" s="92"/>
      <c r="HR335" s="92"/>
      <c r="HS335" s="92"/>
      <c r="HT335" s="92"/>
      <c r="HU335" s="92"/>
      <c r="HV335" s="92"/>
      <c r="HW335" s="92"/>
      <c r="HX335" s="92"/>
      <c r="HY335" s="92"/>
      <c r="HZ335" s="92"/>
      <c r="IA335" s="92"/>
      <c r="IB335" s="92"/>
      <c r="IC335" s="92"/>
      <c r="ID335" s="92"/>
      <c r="IE335" s="92"/>
      <c r="IF335" s="92"/>
      <c r="IG335" s="92"/>
      <c r="IH335" s="92"/>
      <c r="II335" s="92"/>
      <c r="IJ335" s="92"/>
      <c r="IK335" s="92"/>
    </row>
    <row r="336" spans="1:245">
      <c r="A336" s="54">
        <v>334</v>
      </c>
      <c r="B336" s="54">
        <v>5</v>
      </c>
      <c r="C336" s="54"/>
      <c r="D336" s="54" t="s">
        <v>52</v>
      </c>
      <c r="E336" s="54">
        <v>1</v>
      </c>
      <c r="F336" s="54">
        <v>0</v>
      </c>
      <c r="G336" s="54">
        <v>1</v>
      </c>
      <c r="H336" s="54"/>
      <c r="I336" s="54" t="s">
        <v>56</v>
      </c>
      <c r="J336" s="54"/>
      <c r="K336" s="54"/>
      <c r="L336" s="55">
        <v>1</v>
      </c>
      <c r="M336" s="56">
        <v>2</v>
      </c>
      <c r="N336" s="56">
        <v>7</v>
      </c>
      <c r="O336" s="56">
        <v>10</v>
      </c>
      <c r="P336" s="56">
        <v>17</v>
      </c>
      <c r="Q336" s="56">
        <v>15</v>
      </c>
      <c r="R336" s="56">
        <v>19</v>
      </c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7">
        <v>7</v>
      </c>
      <c r="AF336" s="57">
        <v>19</v>
      </c>
      <c r="AG336" s="58">
        <v>353.2</v>
      </c>
      <c r="AH336" s="59">
        <v>16.16</v>
      </c>
      <c r="AI336" s="56">
        <v>26.74</v>
      </c>
      <c r="AJ336" s="56"/>
      <c r="AK336" s="56"/>
      <c r="AL336" s="56"/>
      <c r="AM336" s="56"/>
      <c r="AN336" s="56">
        <v>17.79</v>
      </c>
      <c r="AO336" s="56"/>
      <c r="AP336" s="56"/>
      <c r="AQ336" s="56">
        <v>27.22</v>
      </c>
      <c r="AR336" s="56"/>
      <c r="AS336" s="56"/>
      <c r="AT336" s="56"/>
      <c r="AU336" s="56"/>
      <c r="AV336" s="56">
        <v>89.79</v>
      </c>
      <c r="AW336" s="56"/>
      <c r="AX336" s="56">
        <v>15.38</v>
      </c>
      <c r="AY336" s="56"/>
      <c r="AZ336" s="56">
        <v>91.83</v>
      </c>
      <c r="BA336" s="56"/>
      <c r="BB336" s="56"/>
      <c r="BC336" s="56"/>
      <c r="BD336" s="56"/>
      <c r="BE336" s="55"/>
      <c r="BF336" s="56"/>
      <c r="BG336" s="56"/>
      <c r="BH336" s="56"/>
      <c r="BI336" s="56"/>
      <c r="BJ336" s="56"/>
      <c r="BK336" s="56"/>
      <c r="BL336" s="56"/>
      <c r="BM336" s="56"/>
      <c r="BN336" s="56"/>
      <c r="BO336" s="56"/>
      <c r="BP336" s="56"/>
      <c r="BQ336" s="56"/>
      <c r="BR336" s="56"/>
      <c r="BS336" s="56"/>
      <c r="BT336" s="56">
        <v>1</v>
      </c>
      <c r="BU336" s="56"/>
      <c r="BV336" s="56"/>
      <c r="BW336" s="56"/>
      <c r="BX336" s="56"/>
      <c r="BY336" s="56"/>
      <c r="BZ336" s="56"/>
      <c r="CA336" s="56"/>
      <c r="CB336" s="55"/>
      <c r="CC336" s="56"/>
      <c r="CD336" s="56"/>
      <c r="CE336" s="56"/>
      <c r="CF336" s="56"/>
      <c r="CG336" s="56"/>
      <c r="CH336" s="56"/>
      <c r="CI336" s="56"/>
      <c r="CJ336" s="56"/>
      <c r="CK336" s="56"/>
      <c r="CL336" s="56"/>
      <c r="CM336" s="56"/>
      <c r="CN336" s="56"/>
      <c r="CO336" s="56"/>
      <c r="CP336" s="56"/>
      <c r="CQ336" s="56"/>
      <c r="CR336" s="56">
        <v>1</v>
      </c>
      <c r="CS336" s="56"/>
      <c r="CT336" s="56">
        <v>1</v>
      </c>
      <c r="CU336" s="56"/>
      <c r="CV336" s="56"/>
      <c r="CW336" s="56"/>
      <c r="CX336" s="56"/>
      <c r="CY336" s="55"/>
      <c r="CZ336" s="59"/>
      <c r="DA336" s="56"/>
      <c r="DB336" s="56"/>
      <c r="DC336" s="56"/>
      <c r="DD336" s="56"/>
      <c r="DE336" s="56"/>
      <c r="DF336" s="56"/>
      <c r="DG336" s="56"/>
      <c r="DH336" s="56"/>
      <c r="DI336" s="56"/>
      <c r="DJ336" s="56"/>
      <c r="DK336" s="56"/>
      <c r="DL336" s="56"/>
      <c r="DM336" s="56"/>
      <c r="DN336" s="56"/>
      <c r="DO336" s="56"/>
      <c r="DP336" s="56"/>
      <c r="DQ336" s="56"/>
      <c r="DR336" s="56"/>
      <c r="DS336" s="56"/>
      <c r="DT336" s="56"/>
      <c r="DU336" s="56"/>
      <c r="DV336" s="55"/>
      <c r="DW336" s="56"/>
      <c r="DX336" s="56"/>
      <c r="DY336" s="56"/>
      <c r="DZ336" s="56"/>
      <c r="EA336" s="56"/>
      <c r="EB336" s="56"/>
      <c r="EC336" s="56"/>
      <c r="ED336" s="56"/>
      <c r="EE336" s="56"/>
      <c r="EF336" s="56"/>
      <c r="EG336" s="56"/>
      <c r="EH336" s="56"/>
      <c r="EI336" s="56"/>
      <c r="EJ336" s="56"/>
      <c r="EK336" s="56"/>
      <c r="EL336" s="56"/>
      <c r="EM336" s="56"/>
      <c r="EN336" s="56"/>
      <c r="EO336" s="56"/>
      <c r="EP336" s="56"/>
      <c r="EQ336" s="56"/>
      <c r="ER336" s="60"/>
      <c r="ES336" s="92"/>
      <c r="ET336" s="92"/>
      <c r="EU336" s="92"/>
      <c r="EV336" s="92"/>
      <c r="EW336" s="92"/>
      <c r="EX336" s="92"/>
      <c r="EY336" s="92"/>
      <c r="EZ336" s="92"/>
      <c r="FA336" s="92"/>
      <c r="FB336" s="92"/>
      <c r="FC336" s="92"/>
      <c r="FD336" s="92"/>
      <c r="FE336" s="92"/>
      <c r="FF336" s="92"/>
      <c r="FG336" s="92"/>
      <c r="FH336" s="92"/>
      <c r="FI336" s="92"/>
      <c r="FJ336" s="92"/>
      <c r="FK336" s="92"/>
      <c r="FL336" s="92"/>
      <c r="FM336" s="92"/>
      <c r="FN336" s="92"/>
      <c r="FO336" s="92"/>
      <c r="FP336" s="92"/>
      <c r="FQ336" s="92"/>
      <c r="FR336" s="92"/>
      <c r="FS336" s="92"/>
      <c r="FT336" s="92"/>
      <c r="FU336" s="92"/>
      <c r="FV336" s="92"/>
      <c r="FW336" s="92"/>
      <c r="FX336" s="92"/>
      <c r="FY336" s="92"/>
      <c r="FZ336" s="92"/>
      <c r="GA336" s="92"/>
      <c r="GB336" s="92"/>
      <c r="GC336" s="92"/>
      <c r="GD336" s="92"/>
      <c r="GE336" s="92"/>
      <c r="GF336" s="92"/>
      <c r="GG336" s="92"/>
      <c r="GH336" s="92"/>
      <c r="GI336" s="92"/>
      <c r="GJ336" s="92"/>
      <c r="GK336" s="92"/>
      <c r="GL336" s="92"/>
      <c r="GM336" s="92"/>
      <c r="GN336" s="92"/>
      <c r="GO336" s="92"/>
      <c r="GP336" s="92"/>
      <c r="GQ336" s="92"/>
      <c r="GR336" s="92"/>
      <c r="GS336" s="92"/>
      <c r="GT336" s="92"/>
      <c r="GU336" s="92"/>
      <c r="GV336" s="92"/>
      <c r="GW336" s="92"/>
      <c r="GX336" s="92"/>
      <c r="GY336" s="92"/>
      <c r="GZ336" s="92"/>
      <c r="HA336" s="92"/>
      <c r="HB336" s="92"/>
      <c r="HC336" s="92"/>
      <c r="HD336" s="92"/>
      <c r="HE336" s="92"/>
      <c r="HF336" s="92"/>
      <c r="HG336" s="92"/>
      <c r="HH336" s="92"/>
      <c r="HI336" s="92"/>
      <c r="HJ336" s="92"/>
      <c r="HK336" s="92"/>
      <c r="HL336" s="92"/>
      <c r="HM336" s="92"/>
      <c r="HN336" s="92"/>
      <c r="HO336" s="92"/>
      <c r="HP336" s="92"/>
      <c r="HQ336" s="92"/>
      <c r="HR336" s="92"/>
      <c r="HS336" s="92"/>
      <c r="HT336" s="92"/>
      <c r="HU336" s="92"/>
      <c r="HV336" s="92"/>
      <c r="HW336" s="92"/>
      <c r="HX336" s="92"/>
      <c r="HY336" s="92"/>
      <c r="HZ336" s="92"/>
      <c r="IA336" s="92"/>
      <c r="IB336" s="92"/>
      <c r="IC336" s="92"/>
      <c r="ID336" s="92"/>
      <c r="IE336" s="92"/>
      <c r="IF336" s="92"/>
      <c r="IG336" s="92"/>
      <c r="IH336" s="92"/>
      <c r="II336" s="92"/>
      <c r="IJ336" s="92"/>
      <c r="IK336" s="92"/>
    </row>
    <row r="337" spans="1:245">
      <c r="A337" s="32">
        <v>335</v>
      </c>
      <c r="B337" s="32">
        <v>2</v>
      </c>
      <c r="C337" s="32"/>
      <c r="D337" s="32" t="s">
        <v>52</v>
      </c>
      <c r="E337" s="32">
        <v>0</v>
      </c>
      <c r="F337" s="32">
        <v>1</v>
      </c>
      <c r="G337" s="32">
        <v>1</v>
      </c>
      <c r="H337" s="32">
        <v>1</v>
      </c>
      <c r="I337" s="32" t="s">
        <v>84</v>
      </c>
      <c r="J337" s="32"/>
      <c r="K337" s="32"/>
      <c r="L337" s="33">
        <v>12</v>
      </c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5">
        <v>1</v>
      </c>
      <c r="AF337" s="35">
        <v>12</v>
      </c>
      <c r="AG337" s="36">
        <v>88</v>
      </c>
      <c r="AH337" s="37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>
        <v>35.659999999999997</v>
      </c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3">
        <v>1</v>
      </c>
      <c r="BF337" s="34"/>
      <c r="BG337" s="34"/>
      <c r="BH337" s="34"/>
      <c r="BI337" s="34"/>
      <c r="BJ337" s="34"/>
      <c r="BK337" s="34">
        <v>1</v>
      </c>
      <c r="BL337" s="34"/>
      <c r="BM337" s="34"/>
      <c r="BN337" s="34"/>
      <c r="BO337" s="34">
        <v>1</v>
      </c>
      <c r="BP337" s="34"/>
      <c r="BQ337" s="34"/>
      <c r="BR337" s="34"/>
      <c r="BS337" s="34"/>
      <c r="BT337" s="34"/>
      <c r="BU337" s="34"/>
      <c r="BV337" s="34">
        <v>1</v>
      </c>
      <c r="BW337" s="34"/>
      <c r="BX337" s="34"/>
      <c r="BY337" s="34"/>
      <c r="BZ337" s="34"/>
      <c r="CA337" s="34"/>
      <c r="CB337" s="33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3"/>
      <c r="CZ337" s="37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  <c r="DM337" s="34"/>
      <c r="DN337" s="34"/>
      <c r="DO337" s="34"/>
      <c r="DP337" s="34"/>
      <c r="DQ337" s="34"/>
      <c r="DR337" s="34"/>
      <c r="DS337" s="34"/>
      <c r="DT337" s="34"/>
      <c r="DU337" s="34"/>
      <c r="DV337" s="33"/>
      <c r="DW337" s="34"/>
      <c r="DX337" s="34"/>
      <c r="DY337" s="34"/>
      <c r="DZ337" s="34"/>
      <c r="EA337" s="34"/>
      <c r="EB337" s="34"/>
      <c r="EC337" s="34"/>
      <c r="ED337" s="34"/>
      <c r="EE337" s="34"/>
      <c r="EF337" s="34"/>
      <c r="EG337" s="34"/>
      <c r="EH337" s="34"/>
      <c r="EI337" s="34"/>
      <c r="EJ337" s="34"/>
      <c r="EK337" s="34"/>
      <c r="EL337" s="34"/>
      <c r="EM337" s="34"/>
      <c r="EN337" s="34"/>
      <c r="EO337" s="34"/>
      <c r="EP337" s="34"/>
      <c r="EQ337" s="34"/>
      <c r="ER337" s="38"/>
      <c r="ES337" s="92"/>
      <c r="ET337" s="92"/>
      <c r="EU337" s="92"/>
      <c r="EV337" s="92"/>
      <c r="EW337" s="92"/>
      <c r="EX337" s="92"/>
      <c r="EY337" s="92"/>
      <c r="EZ337" s="92"/>
      <c r="FA337" s="92"/>
      <c r="FB337" s="92"/>
      <c r="FC337" s="92"/>
      <c r="FD337" s="92"/>
      <c r="FE337" s="92"/>
      <c r="FF337" s="92"/>
      <c r="FG337" s="92"/>
      <c r="FH337" s="92"/>
      <c r="FI337" s="92"/>
      <c r="FJ337" s="92"/>
      <c r="FK337" s="92"/>
      <c r="FL337" s="92"/>
      <c r="FM337" s="92"/>
      <c r="FN337" s="92"/>
      <c r="FO337" s="92"/>
      <c r="FP337" s="92"/>
      <c r="FQ337" s="92"/>
      <c r="FR337" s="92"/>
      <c r="FS337" s="92"/>
      <c r="FT337" s="92"/>
      <c r="FU337" s="92"/>
      <c r="FV337" s="92"/>
      <c r="FW337" s="92"/>
      <c r="FX337" s="92"/>
      <c r="FY337" s="92"/>
      <c r="FZ337" s="92"/>
      <c r="GA337" s="92"/>
      <c r="GB337" s="92"/>
      <c r="GC337" s="92"/>
      <c r="GD337" s="92"/>
      <c r="GE337" s="92"/>
      <c r="GF337" s="92"/>
      <c r="GG337" s="92"/>
      <c r="GH337" s="92"/>
      <c r="GI337" s="92"/>
      <c r="GJ337" s="92"/>
      <c r="GK337" s="92"/>
      <c r="GL337" s="92"/>
      <c r="GM337" s="92"/>
      <c r="GN337" s="92"/>
      <c r="GO337" s="92"/>
      <c r="GP337" s="92"/>
      <c r="GQ337" s="92"/>
      <c r="GR337" s="92"/>
      <c r="GS337" s="92"/>
      <c r="GT337" s="92"/>
      <c r="GU337" s="92"/>
      <c r="GV337" s="92"/>
      <c r="GW337" s="92"/>
      <c r="GX337" s="92"/>
      <c r="GY337" s="92"/>
      <c r="GZ337" s="92"/>
      <c r="HA337" s="92"/>
      <c r="HB337" s="92"/>
      <c r="HC337" s="92"/>
      <c r="HD337" s="92"/>
      <c r="HE337" s="92"/>
      <c r="HF337" s="92"/>
      <c r="HG337" s="92"/>
      <c r="HH337" s="92"/>
      <c r="HI337" s="92"/>
      <c r="HJ337" s="92"/>
      <c r="HK337" s="92"/>
      <c r="HL337" s="92"/>
      <c r="HM337" s="92"/>
      <c r="HN337" s="92"/>
      <c r="HO337" s="92"/>
      <c r="HP337" s="92"/>
      <c r="HQ337" s="92"/>
      <c r="HR337" s="92"/>
      <c r="HS337" s="92"/>
      <c r="HT337" s="92"/>
      <c r="HU337" s="92"/>
      <c r="HV337" s="92"/>
      <c r="HW337" s="92"/>
      <c r="HX337" s="92"/>
      <c r="HY337" s="92"/>
      <c r="HZ337" s="92"/>
      <c r="IA337" s="92"/>
      <c r="IB337" s="92"/>
      <c r="IC337" s="92"/>
      <c r="ID337" s="92"/>
      <c r="IE337" s="92"/>
      <c r="IF337" s="92"/>
      <c r="IG337" s="92"/>
      <c r="IH337" s="92"/>
      <c r="II337" s="92"/>
      <c r="IJ337" s="92"/>
      <c r="IK337" s="92"/>
    </row>
    <row r="338" spans="1:245">
      <c r="A338" s="54">
        <v>336</v>
      </c>
      <c r="B338" s="54">
        <v>2</v>
      </c>
      <c r="C338" s="54"/>
      <c r="D338" s="54" t="s">
        <v>52</v>
      </c>
      <c r="E338" s="54">
        <v>1</v>
      </c>
      <c r="F338" s="54">
        <v>0</v>
      </c>
      <c r="G338" s="54">
        <v>1</v>
      </c>
      <c r="H338" s="54"/>
      <c r="I338" s="54" t="s">
        <v>56</v>
      </c>
      <c r="J338" s="54"/>
      <c r="K338" s="54"/>
      <c r="L338" s="55">
        <v>10</v>
      </c>
      <c r="M338" s="56">
        <v>17</v>
      </c>
      <c r="N338" s="56">
        <v>18</v>
      </c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7">
        <v>3</v>
      </c>
      <c r="AF338" s="57">
        <v>18</v>
      </c>
      <c r="AG338" s="58">
        <v>81.8</v>
      </c>
      <c r="AH338" s="59"/>
      <c r="AI338" s="56"/>
      <c r="AJ338" s="56"/>
      <c r="AK338" s="56"/>
      <c r="AL338" s="56"/>
      <c r="AM338" s="56"/>
      <c r="AN338" s="56"/>
      <c r="AO338" s="56"/>
      <c r="AP338" s="56"/>
      <c r="AQ338" s="56">
        <v>34.369999999999997</v>
      </c>
      <c r="AR338" s="56"/>
      <c r="AS338" s="56"/>
      <c r="AT338" s="56"/>
      <c r="AU338" s="56"/>
      <c r="AV338" s="56"/>
      <c r="AW338" s="56"/>
      <c r="AX338" s="56">
        <v>6.51</v>
      </c>
      <c r="AY338" s="56">
        <v>4.09</v>
      </c>
      <c r="AZ338" s="56"/>
      <c r="BA338" s="56"/>
      <c r="BB338" s="56"/>
      <c r="BC338" s="56"/>
      <c r="BD338" s="56"/>
      <c r="BE338" s="55"/>
      <c r="BF338" s="56"/>
      <c r="BG338" s="56">
        <v>1</v>
      </c>
      <c r="BH338" s="56"/>
      <c r="BI338" s="56"/>
      <c r="BJ338" s="56"/>
      <c r="BK338" s="56">
        <v>1</v>
      </c>
      <c r="BL338" s="56">
        <v>1</v>
      </c>
      <c r="BM338" s="56"/>
      <c r="BN338" s="56"/>
      <c r="BO338" s="56"/>
      <c r="BP338" s="56"/>
      <c r="BQ338" s="56"/>
      <c r="BR338" s="56">
        <v>1</v>
      </c>
      <c r="BS338" s="56"/>
      <c r="BT338" s="56"/>
      <c r="BU338" s="56"/>
      <c r="BV338" s="56"/>
      <c r="BW338" s="56"/>
      <c r="BX338" s="56"/>
      <c r="BY338" s="56"/>
      <c r="BZ338" s="56"/>
      <c r="CA338" s="56"/>
      <c r="CB338" s="55"/>
      <c r="CC338" s="56"/>
      <c r="CD338" s="56"/>
      <c r="CE338" s="56"/>
      <c r="CF338" s="56"/>
      <c r="CG338" s="56"/>
      <c r="CH338" s="56"/>
      <c r="CI338" s="56"/>
      <c r="CJ338" s="56"/>
      <c r="CK338" s="56"/>
      <c r="CL338" s="56"/>
      <c r="CM338" s="56"/>
      <c r="CN338" s="56"/>
      <c r="CO338" s="56"/>
      <c r="CP338" s="56"/>
      <c r="CQ338" s="56"/>
      <c r="CR338" s="56"/>
      <c r="CS338" s="56"/>
      <c r="CT338" s="56"/>
      <c r="CU338" s="56"/>
      <c r="CV338" s="56"/>
      <c r="CW338" s="56"/>
      <c r="CX338" s="56"/>
      <c r="CY338" s="55"/>
      <c r="CZ338" s="59"/>
      <c r="DA338" s="56"/>
      <c r="DB338" s="56"/>
      <c r="DC338" s="56"/>
      <c r="DD338" s="56"/>
      <c r="DE338" s="56"/>
      <c r="DF338" s="56"/>
      <c r="DG338" s="56"/>
      <c r="DH338" s="56"/>
      <c r="DI338" s="56"/>
      <c r="DJ338" s="56"/>
      <c r="DK338" s="56"/>
      <c r="DL338" s="56"/>
      <c r="DM338" s="56"/>
      <c r="DN338" s="56"/>
      <c r="DO338" s="56"/>
      <c r="DP338" s="56"/>
      <c r="DQ338" s="56"/>
      <c r="DR338" s="56"/>
      <c r="DS338" s="56"/>
      <c r="DT338" s="56"/>
      <c r="DU338" s="56"/>
      <c r="DV338" s="55"/>
      <c r="DW338" s="56"/>
      <c r="DX338" s="56"/>
      <c r="DY338" s="56"/>
      <c r="DZ338" s="56"/>
      <c r="EA338" s="56"/>
      <c r="EB338" s="56"/>
      <c r="EC338" s="56"/>
      <c r="ED338" s="56"/>
      <c r="EE338" s="56"/>
      <c r="EF338" s="56"/>
      <c r="EG338" s="56"/>
      <c r="EH338" s="56"/>
      <c r="EI338" s="56"/>
      <c r="EJ338" s="56"/>
      <c r="EK338" s="56"/>
      <c r="EL338" s="56"/>
      <c r="EM338" s="56"/>
      <c r="EN338" s="56"/>
      <c r="EO338" s="56"/>
      <c r="EP338" s="56"/>
      <c r="EQ338" s="56"/>
      <c r="ER338" s="60"/>
      <c r="ES338" s="92"/>
      <c r="ET338" s="92"/>
      <c r="EU338" s="92"/>
      <c r="EV338" s="92"/>
      <c r="EW338" s="92"/>
      <c r="EX338" s="92"/>
      <c r="EY338" s="92"/>
      <c r="EZ338" s="92"/>
      <c r="FA338" s="92"/>
      <c r="FB338" s="92"/>
      <c r="FC338" s="92"/>
      <c r="FD338" s="92"/>
      <c r="FE338" s="92"/>
      <c r="FF338" s="92"/>
      <c r="FG338" s="92"/>
      <c r="FH338" s="92"/>
      <c r="FI338" s="92"/>
      <c r="FJ338" s="92"/>
      <c r="FK338" s="92"/>
      <c r="FL338" s="92"/>
      <c r="FM338" s="92"/>
      <c r="FN338" s="92"/>
      <c r="FO338" s="92"/>
      <c r="FP338" s="92"/>
      <c r="FQ338" s="92"/>
      <c r="FR338" s="92"/>
      <c r="FS338" s="92"/>
      <c r="FT338" s="92"/>
      <c r="FU338" s="92"/>
      <c r="FV338" s="92"/>
      <c r="FW338" s="92"/>
      <c r="FX338" s="92"/>
      <c r="FY338" s="92"/>
      <c r="FZ338" s="92"/>
      <c r="GA338" s="92"/>
      <c r="GB338" s="92"/>
      <c r="GC338" s="92"/>
      <c r="GD338" s="92"/>
      <c r="GE338" s="92"/>
      <c r="GF338" s="92"/>
      <c r="GG338" s="92"/>
      <c r="GH338" s="92"/>
      <c r="GI338" s="92"/>
      <c r="GJ338" s="92"/>
      <c r="GK338" s="92"/>
      <c r="GL338" s="92"/>
      <c r="GM338" s="92"/>
      <c r="GN338" s="92"/>
      <c r="GO338" s="92"/>
      <c r="GP338" s="92"/>
      <c r="GQ338" s="92"/>
      <c r="GR338" s="92"/>
      <c r="GS338" s="92"/>
      <c r="GT338" s="92"/>
      <c r="GU338" s="92"/>
      <c r="GV338" s="92"/>
      <c r="GW338" s="92"/>
      <c r="GX338" s="92"/>
      <c r="GY338" s="92"/>
      <c r="GZ338" s="92"/>
      <c r="HA338" s="92"/>
      <c r="HB338" s="92"/>
      <c r="HC338" s="92"/>
      <c r="HD338" s="92"/>
      <c r="HE338" s="92"/>
      <c r="HF338" s="92"/>
      <c r="HG338" s="92"/>
      <c r="HH338" s="92"/>
      <c r="HI338" s="92"/>
      <c r="HJ338" s="92"/>
      <c r="HK338" s="92"/>
      <c r="HL338" s="92"/>
      <c r="HM338" s="92"/>
      <c r="HN338" s="92"/>
      <c r="HO338" s="92"/>
      <c r="HP338" s="92"/>
      <c r="HQ338" s="92"/>
      <c r="HR338" s="92"/>
      <c r="HS338" s="92"/>
      <c r="HT338" s="92"/>
      <c r="HU338" s="92"/>
      <c r="HV338" s="92"/>
      <c r="HW338" s="92"/>
      <c r="HX338" s="92"/>
      <c r="HY338" s="92"/>
      <c r="HZ338" s="92"/>
      <c r="IA338" s="92"/>
      <c r="IB338" s="92"/>
      <c r="IC338" s="92"/>
      <c r="ID338" s="92"/>
      <c r="IE338" s="92"/>
      <c r="IF338" s="92"/>
      <c r="IG338" s="92"/>
      <c r="IH338" s="92"/>
      <c r="II338" s="92"/>
      <c r="IJ338" s="92"/>
      <c r="IK338" s="92"/>
    </row>
    <row r="339" spans="1:245">
      <c r="A339" s="6">
        <v>337</v>
      </c>
      <c r="B339" s="6">
        <v>2</v>
      </c>
      <c r="C339" s="6"/>
      <c r="D339" s="6" t="s">
        <v>52</v>
      </c>
      <c r="E339" s="6">
        <v>0</v>
      </c>
      <c r="F339" s="6">
        <v>1</v>
      </c>
      <c r="G339" s="6">
        <v>1</v>
      </c>
      <c r="H339" s="6"/>
      <c r="I339" s="6"/>
      <c r="J339" s="6"/>
      <c r="K339" s="6"/>
      <c r="L339" s="8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23">
        <v>0</v>
      </c>
      <c r="AF339" s="23"/>
      <c r="AG339" s="10">
        <v>37</v>
      </c>
      <c r="AH339" s="11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8"/>
      <c r="BF339" s="9"/>
      <c r="BG339" s="9"/>
      <c r="BH339" s="9"/>
      <c r="BI339" s="9"/>
      <c r="BJ339" s="9"/>
      <c r="BK339" s="9"/>
      <c r="BL339" s="9">
        <v>1</v>
      </c>
      <c r="BM339" s="9"/>
      <c r="BN339" s="9"/>
      <c r="BO339" s="9"/>
      <c r="BP339" s="9"/>
      <c r="BQ339" s="9"/>
      <c r="BR339" s="9"/>
      <c r="BS339" s="9">
        <v>1</v>
      </c>
      <c r="BT339" s="9"/>
      <c r="BU339" s="9">
        <v>1</v>
      </c>
      <c r="BV339" s="9">
        <v>1</v>
      </c>
      <c r="BW339" s="9"/>
      <c r="BX339" s="9"/>
      <c r="BY339" s="9"/>
      <c r="BZ339" s="9"/>
      <c r="CA339" s="9"/>
      <c r="CB339" s="8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8"/>
      <c r="CZ339" s="11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8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12"/>
      <c r="ES339" s="92"/>
      <c r="ET339" s="92"/>
      <c r="EU339" s="92"/>
      <c r="EV339" s="92"/>
      <c r="EW339" s="92"/>
      <c r="EX339" s="92"/>
      <c r="EY339" s="92"/>
      <c r="EZ339" s="92"/>
      <c r="FA339" s="92"/>
      <c r="FB339" s="92"/>
      <c r="FC339" s="92"/>
      <c r="FD339" s="92"/>
      <c r="FE339" s="92"/>
      <c r="FF339" s="92"/>
      <c r="FG339" s="92"/>
      <c r="FH339" s="92"/>
      <c r="FI339" s="92"/>
      <c r="FJ339" s="92"/>
      <c r="FK339" s="92"/>
      <c r="FL339" s="92"/>
      <c r="FM339" s="92"/>
      <c r="FN339" s="92"/>
      <c r="FO339" s="92"/>
      <c r="FP339" s="92"/>
      <c r="FQ339" s="92"/>
      <c r="FR339" s="92"/>
      <c r="FS339" s="92"/>
      <c r="FT339" s="92"/>
      <c r="FU339" s="92"/>
      <c r="FV339" s="92"/>
      <c r="FW339" s="92"/>
      <c r="FX339" s="92"/>
      <c r="FY339" s="92"/>
      <c r="FZ339" s="92"/>
      <c r="GA339" s="92"/>
      <c r="GB339" s="92"/>
      <c r="GC339" s="92"/>
      <c r="GD339" s="92"/>
      <c r="GE339" s="92"/>
      <c r="GF339" s="92"/>
      <c r="GG339" s="92"/>
      <c r="GH339" s="92"/>
      <c r="GI339" s="92"/>
      <c r="GJ339" s="92"/>
      <c r="GK339" s="92"/>
      <c r="GL339" s="92"/>
      <c r="GM339" s="92"/>
      <c r="GN339" s="92"/>
      <c r="GO339" s="92"/>
      <c r="GP339" s="92"/>
      <c r="GQ339" s="92"/>
      <c r="GR339" s="92"/>
      <c r="GS339" s="92"/>
      <c r="GT339" s="92"/>
      <c r="GU339" s="92"/>
      <c r="GV339" s="92"/>
      <c r="GW339" s="92"/>
      <c r="GX339" s="92"/>
      <c r="GY339" s="92"/>
      <c r="GZ339" s="92"/>
      <c r="HA339" s="92"/>
      <c r="HB339" s="92"/>
      <c r="HC339" s="92"/>
      <c r="HD339" s="92"/>
      <c r="HE339" s="92"/>
      <c r="HF339" s="92"/>
      <c r="HG339" s="92"/>
      <c r="HH339" s="92"/>
      <c r="HI339" s="92"/>
      <c r="HJ339" s="92"/>
      <c r="HK339" s="92"/>
      <c r="HL339" s="92"/>
      <c r="HM339" s="92"/>
      <c r="HN339" s="92"/>
      <c r="HO339" s="92"/>
      <c r="HP339" s="92"/>
      <c r="HQ339" s="92"/>
      <c r="HR339" s="92"/>
      <c r="HS339" s="92"/>
      <c r="HT339" s="92"/>
      <c r="HU339" s="92"/>
      <c r="HV339" s="92"/>
      <c r="HW339" s="92"/>
      <c r="HX339" s="92"/>
      <c r="HY339" s="92"/>
      <c r="HZ339" s="92"/>
      <c r="IA339" s="92"/>
      <c r="IB339" s="92"/>
      <c r="IC339" s="92"/>
      <c r="ID339" s="92"/>
      <c r="IE339" s="92"/>
      <c r="IF339" s="92"/>
      <c r="IG339" s="92"/>
      <c r="IH339" s="92"/>
      <c r="II339" s="92"/>
      <c r="IJ339" s="92"/>
      <c r="IK339" s="92"/>
    </row>
    <row r="340" spans="1:245">
      <c r="A340" s="61">
        <v>338</v>
      </c>
      <c r="B340" s="61">
        <v>2</v>
      </c>
      <c r="C340" s="61"/>
      <c r="D340" s="61" t="s">
        <v>52</v>
      </c>
      <c r="E340" s="61">
        <v>1</v>
      </c>
      <c r="F340" s="61">
        <v>0</v>
      </c>
      <c r="G340" s="61">
        <v>1</v>
      </c>
      <c r="H340" s="61">
        <v>1</v>
      </c>
      <c r="I340" s="61" t="s">
        <v>82</v>
      </c>
      <c r="J340" s="61"/>
      <c r="K340" s="61"/>
      <c r="L340" s="62">
        <v>18</v>
      </c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4">
        <v>1</v>
      </c>
      <c r="AF340" s="64">
        <v>18</v>
      </c>
      <c r="AG340" s="65">
        <v>51.1</v>
      </c>
      <c r="AH340" s="66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>
        <v>3.48</v>
      </c>
      <c r="AZ340" s="63"/>
      <c r="BA340" s="63"/>
      <c r="BB340" s="63"/>
      <c r="BC340" s="63"/>
      <c r="BD340" s="63"/>
      <c r="BE340" s="62"/>
      <c r="BF340" s="63"/>
      <c r="BG340" s="63"/>
      <c r="BH340" s="63"/>
      <c r="BI340" s="63"/>
      <c r="BJ340" s="63"/>
      <c r="BK340" s="63">
        <v>1</v>
      </c>
      <c r="BL340" s="63">
        <v>1</v>
      </c>
      <c r="BM340" s="63"/>
      <c r="BN340" s="63"/>
      <c r="BO340" s="63"/>
      <c r="BP340" s="63"/>
      <c r="BQ340" s="63"/>
      <c r="BR340" s="63"/>
      <c r="BS340" s="63">
        <v>1</v>
      </c>
      <c r="BT340" s="63"/>
      <c r="BU340" s="63"/>
      <c r="BV340" s="63"/>
      <c r="BW340" s="63"/>
      <c r="BX340" s="63"/>
      <c r="BY340" s="63"/>
      <c r="BZ340" s="63"/>
      <c r="CA340" s="63"/>
      <c r="CB340" s="62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2"/>
      <c r="CZ340" s="66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2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7"/>
      <c r="ES340" s="92"/>
      <c r="ET340" s="92"/>
      <c r="EU340" s="92"/>
      <c r="EV340" s="92"/>
      <c r="EW340" s="92"/>
      <c r="EX340" s="92"/>
      <c r="EY340" s="92"/>
      <c r="EZ340" s="92"/>
      <c r="FA340" s="92"/>
      <c r="FB340" s="92"/>
      <c r="FC340" s="92"/>
      <c r="FD340" s="92"/>
      <c r="FE340" s="92"/>
      <c r="FF340" s="92"/>
      <c r="FG340" s="92"/>
      <c r="FH340" s="92"/>
      <c r="FI340" s="92"/>
      <c r="FJ340" s="92"/>
      <c r="FK340" s="92"/>
      <c r="FL340" s="92"/>
      <c r="FM340" s="92"/>
      <c r="FN340" s="92"/>
      <c r="FO340" s="92"/>
      <c r="FP340" s="92"/>
      <c r="FQ340" s="92"/>
      <c r="FR340" s="92"/>
      <c r="FS340" s="92"/>
      <c r="FT340" s="92"/>
      <c r="FU340" s="92"/>
      <c r="FV340" s="92"/>
      <c r="FW340" s="92"/>
      <c r="FX340" s="92"/>
      <c r="FY340" s="92"/>
      <c r="FZ340" s="92"/>
      <c r="GA340" s="92"/>
      <c r="GB340" s="92"/>
      <c r="GC340" s="92"/>
      <c r="GD340" s="92"/>
      <c r="GE340" s="92"/>
      <c r="GF340" s="92"/>
      <c r="GG340" s="92"/>
      <c r="GH340" s="92"/>
      <c r="GI340" s="92"/>
      <c r="GJ340" s="92"/>
      <c r="GK340" s="92"/>
      <c r="GL340" s="92"/>
      <c r="GM340" s="92"/>
      <c r="GN340" s="92"/>
      <c r="GO340" s="92"/>
      <c r="GP340" s="92"/>
      <c r="GQ340" s="92"/>
      <c r="GR340" s="92"/>
      <c r="GS340" s="92"/>
      <c r="GT340" s="92"/>
      <c r="GU340" s="92"/>
      <c r="GV340" s="92"/>
      <c r="GW340" s="92"/>
      <c r="GX340" s="92"/>
      <c r="GY340" s="92"/>
      <c r="GZ340" s="92"/>
      <c r="HA340" s="92"/>
      <c r="HB340" s="92"/>
      <c r="HC340" s="92"/>
      <c r="HD340" s="92"/>
      <c r="HE340" s="92"/>
      <c r="HF340" s="92"/>
      <c r="HG340" s="92"/>
      <c r="HH340" s="92"/>
      <c r="HI340" s="92"/>
      <c r="HJ340" s="92"/>
      <c r="HK340" s="92"/>
      <c r="HL340" s="92"/>
      <c r="HM340" s="92"/>
      <c r="HN340" s="92"/>
      <c r="HO340" s="92"/>
      <c r="HP340" s="92"/>
      <c r="HQ340" s="92"/>
      <c r="HR340" s="92"/>
      <c r="HS340" s="92"/>
      <c r="HT340" s="92"/>
      <c r="HU340" s="92"/>
      <c r="HV340" s="92"/>
      <c r="HW340" s="92"/>
      <c r="HX340" s="92"/>
      <c r="HY340" s="92"/>
      <c r="HZ340" s="92"/>
      <c r="IA340" s="92"/>
      <c r="IB340" s="92"/>
      <c r="IC340" s="92"/>
      <c r="ID340" s="92"/>
      <c r="IE340" s="92"/>
      <c r="IF340" s="92"/>
      <c r="IG340" s="92"/>
      <c r="IH340" s="92"/>
      <c r="II340" s="92"/>
      <c r="IJ340" s="92"/>
      <c r="IK340" s="92"/>
    </row>
    <row r="341" spans="1:245">
      <c r="A341" s="54">
        <v>339</v>
      </c>
      <c r="B341" s="54">
        <v>2</v>
      </c>
      <c r="C341" s="54">
        <v>2</v>
      </c>
      <c r="D341" s="54" t="s">
        <v>52</v>
      </c>
      <c r="E341" s="54">
        <v>0</v>
      </c>
      <c r="F341" s="54">
        <v>1</v>
      </c>
      <c r="G341" s="54">
        <v>1</v>
      </c>
      <c r="H341" s="54"/>
      <c r="I341" s="54" t="s">
        <v>56</v>
      </c>
      <c r="J341" s="54"/>
      <c r="K341" s="54"/>
      <c r="L341" s="55">
        <v>16</v>
      </c>
      <c r="M341" s="56">
        <v>14</v>
      </c>
      <c r="N341" s="56">
        <v>17</v>
      </c>
      <c r="O341" s="56">
        <v>12</v>
      </c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7">
        <v>4</v>
      </c>
      <c r="AF341" s="57">
        <v>12</v>
      </c>
      <c r="AG341" s="58">
        <v>180</v>
      </c>
      <c r="AH341" s="59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56">
        <v>30.1</v>
      </c>
      <c r="AT341" s="56"/>
      <c r="AU341" s="56">
        <v>12.87</v>
      </c>
      <c r="AV341" s="56"/>
      <c r="AW341" s="56">
        <v>9.34</v>
      </c>
      <c r="AX341" s="56">
        <v>27.83</v>
      </c>
      <c r="AY341" s="56"/>
      <c r="AZ341" s="56"/>
      <c r="BA341" s="56"/>
      <c r="BB341" s="56"/>
      <c r="BC341" s="56"/>
      <c r="BD341" s="56"/>
      <c r="BE341" s="55"/>
      <c r="BF341" s="56"/>
      <c r="BG341" s="56">
        <v>1</v>
      </c>
      <c r="BH341" s="56"/>
      <c r="BI341" s="56">
        <v>1</v>
      </c>
      <c r="BJ341" s="56"/>
      <c r="BK341" s="56">
        <v>1</v>
      </c>
      <c r="BL341" s="56"/>
      <c r="BM341" s="56"/>
      <c r="BN341" s="56"/>
      <c r="BO341" s="56">
        <v>1</v>
      </c>
      <c r="BP341" s="56"/>
      <c r="BQ341" s="56">
        <v>1</v>
      </c>
      <c r="BR341" s="56"/>
      <c r="BS341" s="56"/>
      <c r="BT341" s="56"/>
      <c r="BU341" s="56"/>
      <c r="BV341" s="56"/>
      <c r="BW341" s="56"/>
      <c r="BX341" s="56"/>
      <c r="BY341" s="56"/>
      <c r="BZ341" s="56"/>
      <c r="CA341" s="56"/>
      <c r="CB341" s="55"/>
      <c r="CC341" s="56"/>
      <c r="CD341" s="56"/>
      <c r="CE341" s="56"/>
      <c r="CF341" s="56"/>
      <c r="CG341" s="56"/>
      <c r="CH341" s="56"/>
      <c r="CI341" s="56"/>
      <c r="CJ341" s="56"/>
      <c r="CK341" s="56"/>
      <c r="CL341" s="56"/>
      <c r="CM341" s="56"/>
      <c r="CN341" s="56"/>
      <c r="CO341" s="56"/>
      <c r="CP341" s="56"/>
      <c r="CQ341" s="56"/>
      <c r="CR341" s="56"/>
      <c r="CS341" s="56"/>
      <c r="CT341" s="56"/>
      <c r="CU341" s="56"/>
      <c r="CV341" s="56"/>
      <c r="CW341" s="56"/>
      <c r="CX341" s="56"/>
      <c r="CY341" s="55"/>
      <c r="CZ341" s="59"/>
      <c r="DA341" s="56"/>
      <c r="DB341" s="56"/>
      <c r="DC341" s="56"/>
      <c r="DD341" s="56"/>
      <c r="DE341" s="56"/>
      <c r="DF341" s="56"/>
      <c r="DG341" s="56"/>
      <c r="DH341" s="56"/>
      <c r="DI341" s="56"/>
      <c r="DJ341" s="56"/>
      <c r="DK341" s="56"/>
      <c r="DL341" s="56"/>
      <c r="DM341" s="56"/>
      <c r="DN341" s="56"/>
      <c r="DO341" s="56"/>
      <c r="DP341" s="56"/>
      <c r="DQ341" s="56"/>
      <c r="DR341" s="56"/>
      <c r="DS341" s="56"/>
      <c r="DT341" s="56"/>
      <c r="DU341" s="56"/>
      <c r="DV341" s="55"/>
      <c r="DW341" s="56"/>
      <c r="DX341" s="56"/>
      <c r="DY341" s="56"/>
      <c r="DZ341" s="56"/>
      <c r="EA341" s="56"/>
      <c r="EB341" s="56"/>
      <c r="EC341" s="56"/>
      <c r="ED341" s="56"/>
      <c r="EE341" s="56"/>
      <c r="EF341" s="56"/>
      <c r="EG341" s="56"/>
      <c r="EH341" s="56"/>
      <c r="EI341" s="56"/>
      <c r="EJ341" s="56"/>
      <c r="EK341" s="56"/>
      <c r="EL341" s="56"/>
      <c r="EM341" s="56"/>
      <c r="EN341" s="56"/>
      <c r="EO341" s="56"/>
      <c r="EP341" s="56"/>
      <c r="EQ341" s="56"/>
      <c r="ER341" s="60"/>
      <c r="ES341" s="92"/>
      <c r="ET341" s="92"/>
      <c r="EU341" s="92"/>
      <c r="EV341" s="92"/>
      <c r="EW341" s="92"/>
      <c r="EX341" s="92"/>
      <c r="EY341" s="92"/>
      <c r="EZ341" s="92"/>
      <c r="FA341" s="92"/>
      <c r="FB341" s="92"/>
      <c r="FC341" s="92"/>
      <c r="FD341" s="92"/>
      <c r="FE341" s="92"/>
      <c r="FF341" s="92"/>
      <c r="FG341" s="92"/>
      <c r="FH341" s="92"/>
      <c r="FI341" s="92"/>
      <c r="FJ341" s="92"/>
      <c r="FK341" s="92"/>
      <c r="FL341" s="92"/>
      <c r="FM341" s="92"/>
      <c r="FN341" s="92"/>
      <c r="FO341" s="92"/>
      <c r="FP341" s="92"/>
      <c r="FQ341" s="92"/>
      <c r="FR341" s="92"/>
      <c r="FS341" s="92"/>
      <c r="FT341" s="92"/>
      <c r="FU341" s="92"/>
      <c r="FV341" s="92"/>
      <c r="FW341" s="92"/>
      <c r="FX341" s="92"/>
      <c r="FY341" s="92"/>
      <c r="FZ341" s="92"/>
      <c r="GA341" s="92"/>
      <c r="GB341" s="92"/>
      <c r="GC341" s="92"/>
      <c r="GD341" s="92"/>
      <c r="GE341" s="92"/>
      <c r="GF341" s="92"/>
      <c r="GG341" s="92"/>
      <c r="GH341" s="92"/>
      <c r="GI341" s="92"/>
      <c r="GJ341" s="92"/>
      <c r="GK341" s="92"/>
      <c r="GL341" s="92"/>
      <c r="GM341" s="92"/>
      <c r="GN341" s="92"/>
      <c r="GO341" s="92"/>
      <c r="GP341" s="92"/>
      <c r="GQ341" s="92"/>
      <c r="GR341" s="92"/>
      <c r="GS341" s="92"/>
      <c r="GT341" s="92"/>
      <c r="GU341" s="92"/>
      <c r="GV341" s="92"/>
      <c r="GW341" s="92"/>
      <c r="GX341" s="92"/>
      <c r="GY341" s="92"/>
      <c r="GZ341" s="92"/>
      <c r="HA341" s="92"/>
      <c r="HB341" s="92"/>
      <c r="HC341" s="92"/>
      <c r="HD341" s="92"/>
      <c r="HE341" s="92"/>
      <c r="HF341" s="92"/>
      <c r="HG341" s="92"/>
      <c r="HH341" s="92"/>
      <c r="HI341" s="92"/>
      <c r="HJ341" s="92"/>
      <c r="HK341" s="92"/>
      <c r="HL341" s="92"/>
      <c r="HM341" s="92"/>
      <c r="HN341" s="92"/>
      <c r="HO341" s="92"/>
      <c r="HP341" s="92"/>
      <c r="HQ341" s="92"/>
      <c r="HR341" s="92"/>
      <c r="HS341" s="92"/>
      <c r="HT341" s="92"/>
      <c r="HU341" s="92"/>
      <c r="HV341" s="92"/>
      <c r="HW341" s="92"/>
      <c r="HX341" s="92"/>
      <c r="HY341" s="92"/>
      <c r="HZ341" s="92"/>
      <c r="IA341" s="92"/>
      <c r="IB341" s="92"/>
      <c r="IC341" s="92"/>
      <c r="ID341" s="92"/>
      <c r="IE341" s="92"/>
      <c r="IF341" s="92"/>
      <c r="IG341" s="92"/>
      <c r="IH341" s="92"/>
      <c r="II341" s="92"/>
      <c r="IJ341" s="92"/>
      <c r="IK341" s="92"/>
    </row>
    <row r="342" spans="1:245">
      <c r="A342" s="4">
        <v>340</v>
      </c>
      <c r="B342" s="4">
        <v>1</v>
      </c>
      <c r="C342" s="4"/>
      <c r="D342" s="4" t="s">
        <v>52</v>
      </c>
      <c r="E342" s="4">
        <v>0</v>
      </c>
      <c r="F342" s="4">
        <v>1</v>
      </c>
      <c r="G342" s="4">
        <v>1</v>
      </c>
      <c r="H342" s="4">
        <v>0</v>
      </c>
      <c r="I342" s="4"/>
      <c r="J342" s="4"/>
      <c r="K342" s="4"/>
      <c r="L342" s="1">
        <v>19</v>
      </c>
      <c r="M342">
        <v>18</v>
      </c>
      <c r="N342">
        <v>9</v>
      </c>
      <c r="O342">
        <v>11</v>
      </c>
      <c r="AE342" s="22">
        <v>4</v>
      </c>
      <c r="AF342" s="22">
        <v>11</v>
      </c>
      <c r="AG342" s="5">
        <v>83.2</v>
      </c>
      <c r="AH342" s="2"/>
      <c r="AP342">
        <v>14.28</v>
      </c>
      <c r="AR342">
        <v>6.24</v>
      </c>
      <c r="AY342">
        <v>7.84</v>
      </c>
      <c r="AZ342">
        <v>11.19</v>
      </c>
      <c r="BE342" s="1"/>
      <c r="BJ342">
        <v>1</v>
      </c>
      <c r="BK342">
        <v>1</v>
      </c>
      <c r="CB342" s="1"/>
      <c r="CY342" s="1"/>
      <c r="CZ342" s="2"/>
      <c r="DV342" s="1"/>
      <c r="ER342" s="3"/>
      <c r="ES342" s="73">
        <v>340</v>
      </c>
      <c r="ET342" s="85" t="s">
        <v>188</v>
      </c>
      <c r="EU342" s="75" t="s">
        <v>247</v>
      </c>
      <c r="EV342" s="76" t="s">
        <v>385</v>
      </c>
      <c r="EW342" s="77" t="s">
        <v>216</v>
      </c>
      <c r="EX342" s="74" t="s">
        <v>192</v>
      </c>
      <c r="EY342" s="78" t="s">
        <v>193</v>
      </c>
      <c r="EZ342" s="78">
        <v>1</v>
      </c>
      <c r="FA342" s="82">
        <v>1</v>
      </c>
      <c r="FB342" s="82"/>
      <c r="FC342" s="82"/>
      <c r="FD342" s="82"/>
      <c r="FE342" s="82"/>
      <c r="FF342" s="82"/>
      <c r="FG342" s="82"/>
      <c r="FH342" s="82"/>
      <c r="FI342" s="82"/>
      <c r="FJ342" s="82"/>
      <c r="FK342" s="77" t="s">
        <v>194</v>
      </c>
      <c r="FL342" s="77"/>
      <c r="FM342" s="79" t="s">
        <v>199</v>
      </c>
      <c r="FN342" s="79"/>
      <c r="FO342" s="79"/>
      <c r="FP342" s="78"/>
      <c r="FQ342" s="78"/>
      <c r="FR342" s="78"/>
      <c r="FS342" s="78"/>
      <c r="FT342" s="78"/>
      <c r="FU342" s="78"/>
      <c r="FV342" s="78"/>
      <c r="FW342" s="78"/>
      <c r="FX342" s="78"/>
      <c r="FY342" s="78"/>
      <c r="FZ342" s="78"/>
      <c r="GA342" s="78">
        <v>1</v>
      </c>
      <c r="GB342" s="78"/>
      <c r="GC342" s="78"/>
      <c r="GD342" s="78"/>
      <c r="GE342" s="78"/>
      <c r="GF342" s="78"/>
      <c r="GG342" s="78"/>
      <c r="GH342" s="78"/>
      <c r="GI342" s="78"/>
      <c r="GJ342" s="78"/>
      <c r="GK342" s="78"/>
      <c r="GL342" s="78"/>
      <c r="GM342" s="83"/>
      <c r="GN342" s="83"/>
      <c r="GO342" s="83"/>
      <c r="GP342" s="83"/>
      <c r="GQ342" s="83"/>
      <c r="GR342" s="83"/>
      <c r="GS342" s="83"/>
      <c r="GT342" s="83"/>
      <c r="GU342" s="83"/>
      <c r="GV342" s="83"/>
      <c r="GW342" s="83">
        <v>1</v>
      </c>
      <c r="GX342" s="83"/>
      <c r="GY342" s="83"/>
      <c r="GZ342" s="83"/>
      <c r="HA342" s="83"/>
      <c r="HB342" s="83"/>
      <c r="HC342" s="83"/>
      <c r="HD342" s="83"/>
      <c r="HE342" s="83"/>
      <c r="HF342" s="83"/>
      <c r="HG342" s="83"/>
      <c r="HH342" s="83"/>
      <c r="HI342" s="83"/>
      <c r="HJ342" s="76" t="s">
        <v>196</v>
      </c>
      <c r="HK342" s="76" t="s">
        <v>194</v>
      </c>
      <c r="HL342" s="76" t="s">
        <v>196</v>
      </c>
      <c r="HM342" s="76"/>
      <c r="HN342" s="76"/>
      <c r="HO342" s="76"/>
      <c r="HP342" s="75" t="s">
        <v>199</v>
      </c>
      <c r="HQ342" s="75"/>
      <c r="HR342" s="75" t="s">
        <v>210</v>
      </c>
      <c r="HS342" s="75"/>
      <c r="HT342" s="80">
        <v>5</v>
      </c>
      <c r="HU342" s="80">
        <v>1</v>
      </c>
      <c r="HV342" s="80"/>
      <c r="HW342" s="80">
        <v>1</v>
      </c>
      <c r="HX342" s="80">
        <v>1</v>
      </c>
      <c r="HY342" s="80"/>
      <c r="HZ342" s="80"/>
      <c r="IA342" s="80">
        <v>1</v>
      </c>
      <c r="IB342" s="80"/>
      <c r="IC342" s="80"/>
      <c r="ID342" s="80"/>
      <c r="IE342" s="80"/>
      <c r="IF342" s="80">
        <v>1</v>
      </c>
      <c r="IG342" s="80"/>
      <c r="IH342" s="80"/>
      <c r="II342" s="80"/>
      <c r="IJ342" s="81" t="s">
        <v>201</v>
      </c>
      <c r="IK342" s="81" t="s">
        <v>199</v>
      </c>
    </row>
    <row r="343" spans="1:245">
      <c r="A343" s="6">
        <v>341</v>
      </c>
      <c r="B343" s="6">
        <v>2</v>
      </c>
      <c r="C343" s="6"/>
      <c r="D343" s="6" t="s">
        <v>52</v>
      </c>
      <c r="E343" s="6">
        <v>0</v>
      </c>
      <c r="F343" s="6">
        <v>1</v>
      </c>
      <c r="G343" s="6">
        <v>1</v>
      </c>
      <c r="H343" s="6"/>
      <c r="I343" s="6"/>
      <c r="J343" s="6"/>
      <c r="K343" s="6"/>
      <c r="L343" s="8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23">
        <v>0</v>
      </c>
      <c r="AF343" s="23"/>
      <c r="AG343" s="10">
        <v>49.1</v>
      </c>
      <c r="AH343" s="11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8"/>
      <c r="BF343" s="9"/>
      <c r="BG343" s="9">
        <v>1</v>
      </c>
      <c r="BH343" s="9">
        <v>1</v>
      </c>
      <c r="BI343" s="9"/>
      <c r="BJ343" s="9"/>
      <c r="BK343" s="9"/>
      <c r="BL343" s="9"/>
      <c r="BM343" s="9"/>
      <c r="BN343" s="9"/>
      <c r="BO343" s="9"/>
      <c r="BP343" s="9"/>
      <c r="BQ343" s="9">
        <v>1</v>
      </c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8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8"/>
      <c r="CZ343" s="11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8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12"/>
      <c r="ES343" s="92"/>
      <c r="ET343" s="92"/>
      <c r="EU343" s="92"/>
      <c r="EV343" s="92"/>
      <c r="EW343" s="92"/>
      <c r="EX343" s="92"/>
      <c r="EY343" s="92"/>
      <c r="EZ343" s="92"/>
      <c r="FA343" s="92"/>
      <c r="FB343" s="92"/>
      <c r="FC343" s="92"/>
      <c r="FD343" s="92"/>
      <c r="FE343" s="92"/>
      <c r="FF343" s="92"/>
      <c r="FG343" s="92"/>
      <c r="FH343" s="92"/>
      <c r="FI343" s="92"/>
      <c r="FJ343" s="92"/>
      <c r="FK343" s="92"/>
      <c r="FL343" s="92"/>
      <c r="FM343" s="92"/>
      <c r="FN343" s="92"/>
      <c r="FO343" s="92"/>
      <c r="FP343" s="92"/>
      <c r="FQ343" s="92"/>
      <c r="FR343" s="92"/>
      <c r="FS343" s="92"/>
      <c r="FT343" s="92"/>
      <c r="FU343" s="92"/>
      <c r="FV343" s="92"/>
      <c r="FW343" s="92"/>
      <c r="FX343" s="92"/>
      <c r="FY343" s="92"/>
      <c r="FZ343" s="92"/>
      <c r="GA343" s="92"/>
      <c r="GB343" s="92"/>
      <c r="GC343" s="92"/>
      <c r="GD343" s="92"/>
      <c r="GE343" s="92"/>
      <c r="GF343" s="92"/>
      <c r="GG343" s="92"/>
      <c r="GH343" s="92"/>
      <c r="GI343" s="92"/>
      <c r="GJ343" s="92"/>
      <c r="GK343" s="92"/>
      <c r="GL343" s="92"/>
      <c r="GM343" s="92"/>
      <c r="GN343" s="92"/>
      <c r="GO343" s="92"/>
      <c r="GP343" s="92"/>
      <c r="GQ343" s="92"/>
      <c r="GR343" s="92"/>
      <c r="GS343" s="92"/>
      <c r="GT343" s="92"/>
      <c r="GU343" s="92"/>
      <c r="GV343" s="92"/>
      <c r="GW343" s="92"/>
      <c r="GX343" s="92"/>
      <c r="GY343" s="92"/>
      <c r="GZ343" s="92"/>
      <c r="HA343" s="92"/>
      <c r="HB343" s="92"/>
      <c r="HC343" s="92"/>
      <c r="HD343" s="92"/>
      <c r="HE343" s="92"/>
      <c r="HF343" s="92"/>
      <c r="HG343" s="92"/>
      <c r="HH343" s="92"/>
      <c r="HI343" s="92"/>
      <c r="HJ343" s="92"/>
      <c r="HK343" s="92"/>
      <c r="HL343" s="92"/>
      <c r="HM343" s="92"/>
      <c r="HN343" s="92"/>
      <c r="HO343" s="92"/>
      <c r="HP343" s="92"/>
      <c r="HQ343" s="92"/>
      <c r="HR343" s="92"/>
      <c r="HS343" s="92"/>
      <c r="HT343" s="92"/>
      <c r="HU343" s="92"/>
      <c r="HV343" s="92"/>
      <c r="HW343" s="92"/>
      <c r="HX343" s="92"/>
      <c r="HY343" s="92"/>
      <c r="HZ343" s="92"/>
      <c r="IA343" s="92"/>
      <c r="IB343" s="92"/>
      <c r="IC343" s="92"/>
      <c r="ID343" s="92"/>
      <c r="IE343" s="92"/>
      <c r="IF343" s="92"/>
      <c r="IG343" s="92"/>
      <c r="IH343" s="92"/>
      <c r="II343" s="92"/>
      <c r="IJ343" s="92"/>
      <c r="IK343" s="92"/>
    </row>
    <row r="344" spans="1:245">
      <c r="A344" s="4">
        <v>342</v>
      </c>
      <c r="B344" s="4">
        <v>5</v>
      </c>
      <c r="C344" s="4"/>
      <c r="D344" s="4" t="s">
        <v>52</v>
      </c>
      <c r="E344" s="4">
        <v>0</v>
      </c>
      <c r="F344" s="4">
        <v>1</v>
      </c>
      <c r="G344" s="4">
        <v>1</v>
      </c>
      <c r="H344" s="4">
        <v>0</v>
      </c>
      <c r="I344" s="4"/>
      <c r="J344" s="4"/>
      <c r="K344" s="4"/>
      <c r="L344" s="1">
        <v>19</v>
      </c>
      <c r="M344">
        <v>18</v>
      </c>
      <c r="N344">
        <v>10</v>
      </c>
      <c r="AE344" s="22">
        <v>3</v>
      </c>
      <c r="AF344" s="22">
        <v>10</v>
      </c>
      <c r="AG344" s="5">
        <v>143.5</v>
      </c>
      <c r="AH344" s="2"/>
      <c r="AQ344">
        <v>5.51</v>
      </c>
      <c r="AY344">
        <v>28.24</v>
      </c>
      <c r="AZ344">
        <v>9.09</v>
      </c>
      <c r="BE344" s="1"/>
      <c r="BI344">
        <v>1</v>
      </c>
      <c r="BK344">
        <v>1</v>
      </c>
      <c r="BO344">
        <v>1</v>
      </c>
      <c r="BP344">
        <v>1</v>
      </c>
      <c r="BQ344">
        <v>1</v>
      </c>
      <c r="BS344">
        <v>1</v>
      </c>
      <c r="CB344" s="1"/>
      <c r="CY344" s="1"/>
      <c r="CZ344" s="2"/>
      <c r="DV344" s="1"/>
      <c r="ER344" s="3"/>
      <c r="ES344" s="73">
        <v>342</v>
      </c>
      <c r="ET344" s="85" t="s">
        <v>202</v>
      </c>
      <c r="EU344" s="75" t="s">
        <v>203</v>
      </c>
      <c r="EV344" s="76" t="s">
        <v>204</v>
      </c>
      <c r="EW344" s="77" t="s">
        <v>216</v>
      </c>
      <c r="EX344" s="74" t="s">
        <v>206</v>
      </c>
      <c r="EY344" s="78" t="s">
        <v>207</v>
      </c>
      <c r="EZ344" s="78">
        <v>10</v>
      </c>
      <c r="FA344" s="82"/>
      <c r="FB344" s="82"/>
      <c r="FC344" s="82"/>
      <c r="FD344" s="82"/>
      <c r="FE344" s="82"/>
      <c r="FF344" s="82">
        <v>1</v>
      </c>
      <c r="FG344" s="82"/>
      <c r="FH344" s="82"/>
      <c r="FI344" s="82"/>
      <c r="FJ344" s="82"/>
      <c r="FK344" s="77" t="s">
        <v>199</v>
      </c>
      <c r="FL344" s="77">
        <v>2013</v>
      </c>
      <c r="FM344" s="79" t="s">
        <v>199</v>
      </c>
      <c r="FN344" s="79"/>
      <c r="FO344" s="79"/>
      <c r="FP344" s="78">
        <v>1</v>
      </c>
      <c r="FQ344" s="78"/>
      <c r="FR344" s="78"/>
      <c r="FS344" s="78"/>
      <c r="FT344" s="78"/>
      <c r="FU344" s="78"/>
      <c r="FV344" s="78"/>
      <c r="FW344" s="78"/>
      <c r="FX344" s="78"/>
      <c r="FY344" s="78">
        <v>1</v>
      </c>
      <c r="FZ344" s="78"/>
      <c r="GA344" s="78"/>
      <c r="GB344" s="78">
        <v>1</v>
      </c>
      <c r="GC344" s="78"/>
      <c r="GD344" s="78"/>
      <c r="GE344" s="78"/>
      <c r="GF344" s="78"/>
      <c r="GG344" s="78"/>
      <c r="GH344" s="78"/>
      <c r="GI344" s="78">
        <v>1</v>
      </c>
      <c r="GJ344" s="78"/>
      <c r="GK344" s="78">
        <v>1</v>
      </c>
      <c r="GL344" s="78"/>
      <c r="GM344" s="83"/>
      <c r="GN344" s="83"/>
      <c r="GO344" s="83"/>
      <c r="GP344" s="83"/>
      <c r="GQ344" s="83"/>
      <c r="GR344" s="83"/>
      <c r="GS344" s="83"/>
      <c r="GT344" s="83"/>
      <c r="GU344" s="83"/>
      <c r="GV344" s="83"/>
      <c r="GW344" s="83"/>
      <c r="GX344" s="83"/>
      <c r="GY344" s="83"/>
      <c r="GZ344" s="83"/>
      <c r="HA344" s="83"/>
      <c r="HB344" s="83">
        <v>1</v>
      </c>
      <c r="HC344" s="83"/>
      <c r="HD344" s="83"/>
      <c r="HE344" s="83">
        <v>1</v>
      </c>
      <c r="HF344" s="83"/>
      <c r="HG344" s="83"/>
      <c r="HH344" s="83"/>
      <c r="HI344" s="83"/>
      <c r="HJ344" s="76" t="s">
        <v>196</v>
      </c>
      <c r="HK344" s="76" t="s">
        <v>194</v>
      </c>
      <c r="HL344" s="76" t="s">
        <v>196</v>
      </c>
      <c r="HM344" s="76" t="s">
        <v>308</v>
      </c>
      <c r="HN344" s="76"/>
      <c r="HO344" s="76"/>
      <c r="HP344" s="75" t="s">
        <v>199</v>
      </c>
      <c r="HQ344" s="75"/>
      <c r="HR344" s="75" t="s">
        <v>210</v>
      </c>
      <c r="HS344" s="75"/>
      <c r="HT344" s="80">
        <v>10</v>
      </c>
      <c r="HU344" s="80">
        <v>1</v>
      </c>
      <c r="HV344" s="80">
        <v>1</v>
      </c>
      <c r="HW344" s="80">
        <v>1</v>
      </c>
      <c r="HX344" s="80">
        <v>1</v>
      </c>
      <c r="HY344" s="80"/>
      <c r="HZ344" s="80"/>
      <c r="IA344" s="80">
        <v>1</v>
      </c>
      <c r="IB344" s="80"/>
      <c r="IC344" s="80"/>
      <c r="ID344" s="80">
        <v>1</v>
      </c>
      <c r="IE344" s="80">
        <v>1</v>
      </c>
      <c r="IF344" s="80">
        <v>1</v>
      </c>
      <c r="IG344" s="80"/>
      <c r="IH344" s="80">
        <v>1</v>
      </c>
      <c r="II344" s="80"/>
      <c r="IJ344" s="81" t="s">
        <v>201</v>
      </c>
      <c r="IK344" s="81" t="s">
        <v>199</v>
      </c>
    </row>
    <row r="345" spans="1:245">
      <c r="A345" s="6">
        <v>343</v>
      </c>
      <c r="B345" s="6">
        <v>1</v>
      </c>
      <c r="C345" s="6"/>
      <c r="D345" s="6" t="s">
        <v>52</v>
      </c>
      <c r="E345" s="6">
        <v>0</v>
      </c>
      <c r="F345" s="6">
        <v>1</v>
      </c>
      <c r="G345" s="6">
        <v>1</v>
      </c>
      <c r="H345" s="6"/>
      <c r="I345" s="6"/>
      <c r="J345" s="6"/>
      <c r="K345" s="6"/>
      <c r="L345" s="8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23">
        <v>0</v>
      </c>
      <c r="AF345" s="23"/>
      <c r="AG345" s="10">
        <v>46.1</v>
      </c>
      <c r="AH345" s="11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8"/>
      <c r="BF345" s="9"/>
      <c r="BG345" s="9"/>
      <c r="BH345" s="9">
        <v>1</v>
      </c>
      <c r="BI345" s="9"/>
      <c r="BJ345" s="9"/>
      <c r="BK345" s="9"/>
      <c r="BL345" s="9"/>
      <c r="BM345" s="9"/>
      <c r="BN345" s="9"/>
      <c r="BO345" s="9">
        <v>1</v>
      </c>
      <c r="BP345" s="9"/>
      <c r="BQ345" s="9"/>
      <c r="BR345" s="9"/>
      <c r="BS345" s="9"/>
      <c r="BT345" s="9"/>
      <c r="BU345" s="9">
        <v>1</v>
      </c>
      <c r="BV345" s="9">
        <v>1</v>
      </c>
      <c r="BW345" s="9"/>
      <c r="BX345" s="9"/>
      <c r="BY345" s="9"/>
      <c r="BZ345" s="9"/>
      <c r="CA345" s="9"/>
      <c r="CB345" s="8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8"/>
      <c r="CZ345" s="11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8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12"/>
      <c r="ES345" s="92"/>
      <c r="ET345" s="92"/>
      <c r="EU345" s="92"/>
      <c r="EV345" s="92"/>
      <c r="EW345" s="92"/>
      <c r="EX345" s="92"/>
      <c r="EY345" s="92"/>
      <c r="EZ345" s="92"/>
      <c r="FA345" s="92"/>
      <c r="FB345" s="92"/>
      <c r="FC345" s="92"/>
      <c r="FD345" s="92"/>
      <c r="FE345" s="92"/>
      <c r="FF345" s="92"/>
      <c r="FG345" s="92"/>
      <c r="FH345" s="92"/>
      <c r="FI345" s="92"/>
      <c r="FJ345" s="92"/>
      <c r="FK345" s="92"/>
      <c r="FL345" s="92"/>
      <c r="FM345" s="92"/>
      <c r="FN345" s="92"/>
      <c r="FO345" s="92"/>
      <c r="FP345" s="92"/>
      <c r="FQ345" s="92"/>
      <c r="FR345" s="92"/>
      <c r="FS345" s="92"/>
      <c r="FT345" s="92"/>
      <c r="FU345" s="92"/>
      <c r="FV345" s="92"/>
      <c r="FW345" s="92"/>
      <c r="FX345" s="92"/>
      <c r="FY345" s="92"/>
      <c r="FZ345" s="92"/>
      <c r="GA345" s="92"/>
      <c r="GB345" s="92"/>
      <c r="GC345" s="92"/>
      <c r="GD345" s="92"/>
      <c r="GE345" s="92"/>
      <c r="GF345" s="92"/>
      <c r="GG345" s="92"/>
      <c r="GH345" s="92"/>
      <c r="GI345" s="92"/>
      <c r="GJ345" s="92"/>
      <c r="GK345" s="92"/>
      <c r="GL345" s="92"/>
      <c r="GM345" s="92"/>
      <c r="GN345" s="92"/>
      <c r="GO345" s="92"/>
      <c r="GP345" s="92"/>
      <c r="GQ345" s="92"/>
      <c r="GR345" s="92"/>
      <c r="GS345" s="92"/>
      <c r="GT345" s="92"/>
      <c r="GU345" s="92"/>
      <c r="GV345" s="92"/>
      <c r="GW345" s="92"/>
      <c r="GX345" s="92"/>
      <c r="GY345" s="92"/>
      <c r="GZ345" s="92"/>
      <c r="HA345" s="92"/>
      <c r="HB345" s="92"/>
      <c r="HC345" s="92"/>
      <c r="HD345" s="92"/>
      <c r="HE345" s="92"/>
      <c r="HF345" s="92"/>
      <c r="HG345" s="92"/>
      <c r="HH345" s="92"/>
      <c r="HI345" s="92"/>
      <c r="HJ345" s="92"/>
      <c r="HK345" s="92"/>
      <c r="HL345" s="92"/>
      <c r="HM345" s="92"/>
      <c r="HN345" s="92"/>
      <c r="HO345" s="92"/>
      <c r="HP345" s="92"/>
      <c r="HQ345" s="92"/>
      <c r="HR345" s="92"/>
      <c r="HS345" s="92"/>
      <c r="HT345" s="92"/>
      <c r="HU345" s="92"/>
      <c r="HV345" s="92"/>
      <c r="HW345" s="92"/>
      <c r="HX345" s="92"/>
      <c r="HY345" s="92"/>
      <c r="HZ345" s="92"/>
      <c r="IA345" s="92"/>
      <c r="IB345" s="92"/>
      <c r="IC345" s="92"/>
      <c r="ID345" s="92"/>
      <c r="IE345" s="92"/>
      <c r="IF345" s="92"/>
      <c r="IG345" s="92"/>
      <c r="IH345" s="92"/>
      <c r="II345" s="92"/>
      <c r="IJ345" s="92"/>
      <c r="IK345" s="92"/>
    </row>
    <row r="346" spans="1:245">
      <c r="A346" s="54">
        <v>344</v>
      </c>
      <c r="B346" s="54">
        <v>1</v>
      </c>
      <c r="C346" s="54"/>
      <c r="D346" s="54" t="s">
        <v>52</v>
      </c>
      <c r="E346" s="54">
        <v>0</v>
      </c>
      <c r="F346" s="54">
        <v>0</v>
      </c>
      <c r="G346" s="54">
        <v>0</v>
      </c>
      <c r="H346" s="54"/>
      <c r="I346" s="54" t="s">
        <v>56</v>
      </c>
      <c r="J346" s="54"/>
      <c r="K346" s="54"/>
      <c r="L346" s="55">
        <v>16</v>
      </c>
      <c r="M346" s="56">
        <v>15</v>
      </c>
      <c r="N346" s="56">
        <v>14</v>
      </c>
      <c r="O346" s="56">
        <v>13</v>
      </c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7">
        <v>4</v>
      </c>
      <c r="AF346" s="57">
        <v>13</v>
      </c>
      <c r="AG346" s="58">
        <v>67.2</v>
      </c>
      <c r="AH346" s="59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>
        <v>4.6100000000000003</v>
      </c>
      <c r="AU346" s="56">
        <v>7.31</v>
      </c>
      <c r="AV346" s="56">
        <v>11.4</v>
      </c>
      <c r="AW346" s="56">
        <v>23.06</v>
      </c>
      <c r="AX346" s="56"/>
      <c r="AY346" s="56"/>
      <c r="AZ346" s="56"/>
      <c r="BA346" s="56"/>
      <c r="BB346" s="56"/>
      <c r="BC346" s="56"/>
      <c r="BD346" s="56"/>
      <c r="BE346" s="55"/>
      <c r="BF346" s="56"/>
      <c r="BG346" s="56"/>
      <c r="BH346" s="56"/>
      <c r="BI346" s="56"/>
      <c r="BJ346" s="56"/>
      <c r="BK346" s="56"/>
      <c r="BL346" s="56"/>
      <c r="BM346" s="56"/>
      <c r="BN346" s="56"/>
      <c r="BO346" s="56"/>
      <c r="BP346" s="56"/>
      <c r="BQ346" s="56"/>
      <c r="BR346" s="56"/>
      <c r="BS346" s="56"/>
      <c r="BT346" s="56"/>
      <c r="BU346" s="56"/>
      <c r="BV346" s="56"/>
      <c r="BW346" s="56"/>
      <c r="BX346" s="56"/>
      <c r="BY346" s="56"/>
      <c r="BZ346" s="56"/>
      <c r="CA346" s="56"/>
      <c r="CB346" s="55"/>
      <c r="CC346" s="56"/>
      <c r="CD346" s="56"/>
      <c r="CE346" s="56"/>
      <c r="CF346" s="56"/>
      <c r="CG346" s="56"/>
      <c r="CH346" s="56"/>
      <c r="CI346" s="56"/>
      <c r="CJ346" s="56"/>
      <c r="CK346" s="56"/>
      <c r="CL346" s="56"/>
      <c r="CM346" s="56"/>
      <c r="CN346" s="56"/>
      <c r="CO346" s="56"/>
      <c r="CP346" s="56"/>
      <c r="CQ346" s="56"/>
      <c r="CR346" s="56"/>
      <c r="CS346" s="56"/>
      <c r="CT346" s="56"/>
      <c r="CU346" s="56"/>
      <c r="CV346" s="56"/>
      <c r="CW346" s="56"/>
      <c r="CX346" s="56"/>
      <c r="CY346" s="55"/>
      <c r="CZ346" s="59"/>
      <c r="DA346" s="56"/>
      <c r="DB346" s="56"/>
      <c r="DC346" s="56"/>
      <c r="DD346" s="56"/>
      <c r="DE346" s="56"/>
      <c r="DF346" s="56"/>
      <c r="DG346" s="56"/>
      <c r="DH346" s="56"/>
      <c r="DI346" s="56"/>
      <c r="DJ346" s="56"/>
      <c r="DK346" s="56"/>
      <c r="DL346" s="56"/>
      <c r="DM346" s="56"/>
      <c r="DN346" s="56"/>
      <c r="DO346" s="56"/>
      <c r="DP346" s="56"/>
      <c r="DQ346" s="56"/>
      <c r="DR346" s="56"/>
      <c r="DS346" s="56"/>
      <c r="DT346" s="56"/>
      <c r="DU346" s="56"/>
      <c r="DV346" s="55"/>
      <c r="DW346" s="56"/>
      <c r="DX346" s="56"/>
      <c r="DY346" s="56"/>
      <c r="DZ346" s="56"/>
      <c r="EA346" s="56"/>
      <c r="EB346" s="56"/>
      <c r="EC346" s="56"/>
      <c r="ED346" s="56"/>
      <c r="EE346" s="56"/>
      <c r="EF346" s="56"/>
      <c r="EG346" s="56"/>
      <c r="EH346" s="56"/>
      <c r="EI346" s="56"/>
      <c r="EJ346" s="56"/>
      <c r="EK346" s="56"/>
      <c r="EL346" s="56"/>
      <c r="EM346" s="56"/>
      <c r="EN346" s="56"/>
      <c r="EO346" s="56"/>
      <c r="EP346" s="56"/>
      <c r="EQ346" s="56"/>
      <c r="ER346" s="60"/>
      <c r="ES346" s="92"/>
      <c r="ET346" s="92"/>
      <c r="EU346" s="92"/>
      <c r="EV346" s="92"/>
      <c r="EW346" s="92"/>
      <c r="EX346" s="92"/>
      <c r="EY346" s="92"/>
      <c r="EZ346" s="92"/>
      <c r="FA346" s="92"/>
      <c r="FB346" s="92"/>
      <c r="FC346" s="92"/>
      <c r="FD346" s="92"/>
      <c r="FE346" s="92"/>
      <c r="FF346" s="92"/>
      <c r="FG346" s="92"/>
      <c r="FH346" s="92"/>
      <c r="FI346" s="92"/>
      <c r="FJ346" s="92"/>
      <c r="FK346" s="92"/>
      <c r="FL346" s="92"/>
      <c r="FM346" s="92"/>
      <c r="FN346" s="92"/>
      <c r="FO346" s="92"/>
      <c r="FP346" s="92"/>
      <c r="FQ346" s="92"/>
      <c r="FR346" s="92"/>
      <c r="FS346" s="92"/>
      <c r="FT346" s="92"/>
      <c r="FU346" s="92"/>
      <c r="FV346" s="92"/>
      <c r="FW346" s="92"/>
      <c r="FX346" s="92"/>
      <c r="FY346" s="92"/>
      <c r="FZ346" s="92"/>
      <c r="GA346" s="92"/>
      <c r="GB346" s="92"/>
      <c r="GC346" s="92"/>
      <c r="GD346" s="92"/>
      <c r="GE346" s="92"/>
      <c r="GF346" s="92"/>
      <c r="GG346" s="92"/>
      <c r="GH346" s="92"/>
      <c r="GI346" s="92"/>
      <c r="GJ346" s="92"/>
      <c r="GK346" s="92"/>
      <c r="GL346" s="92"/>
      <c r="GM346" s="92"/>
      <c r="GN346" s="92"/>
      <c r="GO346" s="92"/>
      <c r="GP346" s="92"/>
      <c r="GQ346" s="92"/>
      <c r="GR346" s="92"/>
      <c r="GS346" s="92"/>
      <c r="GT346" s="92"/>
      <c r="GU346" s="92"/>
      <c r="GV346" s="92"/>
      <c r="GW346" s="92"/>
      <c r="GX346" s="92"/>
      <c r="GY346" s="92"/>
      <c r="GZ346" s="92"/>
      <c r="HA346" s="92"/>
      <c r="HB346" s="92"/>
      <c r="HC346" s="92"/>
      <c r="HD346" s="92"/>
      <c r="HE346" s="92"/>
      <c r="HF346" s="92"/>
      <c r="HG346" s="92"/>
      <c r="HH346" s="92"/>
      <c r="HI346" s="92"/>
      <c r="HJ346" s="92"/>
      <c r="HK346" s="92"/>
      <c r="HL346" s="92"/>
      <c r="HM346" s="92"/>
      <c r="HN346" s="92"/>
      <c r="HO346" s="92"/>
      <c r="HP346" s="92"/>
      <c r="HQ346" s="92"/>
      <c r="HR346" s="92"/>
      <c r="HS346" s="92"/>
      <c r="HT346" s="92"/>
      <c r="HU346" s="92"/>
      <c r="HV346" s="92"/>
      <c r="HW346" s="92"/>
      <c r="HX346" s="92"/>
      <c r="HY346" s="92"/>
      <c r="HZ346" s="92"/>
      <c r="IA346" s="92"/>
      <c r="IB346" s="92"/>
      <c r="IC346" s="92"/>
      <c r="ID346" s="92"/>
      <c r="IE346" s="92"/>
      <c r="IF346" s="92"/>
      <c r="IG346" s="92"/>
      <c r="IH346" s="92"/>
      <c r="II346" s="92"/>
      <c r="IJ346" s="92"/>
      <c r="IK346" s="92"/>
    </row>
    <row r="347" spans="1:245">
      <c r="A347" s="54">
        <v>345</v>
      </c>
      <c r="B347" s="54">
        <v>3</v>
      </c>
      <c r="C347" s="54"/>
      <c r="D347" s="54" t="s">
        <v>52</v>
      </c>
      <c r="E347" s="54">
        <v>0</v>
      </c>
      <c r="F347" s="54">
        <v>1</v>
      </c>
      <c r="G347" s="54">
        <v>1</v>
      </c>
      <c r="H347" s="54"/>
      <c r="I347" s="54" t="s">
        <v>56</v>
      </c>
      <c r="J347" s="54"/>
      <c r="K347" s="54"/>
      <c r="L347" s="55">
        <v>7</v>
      </c>
      <c r="M347" s="56">
        <v>5</v>
      </c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7">
        <v>2</v>
      </c>
      <c r="AF347" s="57">
        <v>5</v>
      </c>
      <c r="AG347" s="58">
        <v>141.4</v>
      </c>
      <c r="AH347" s="59"/>
      <c r="AI347" s="56"/>
      <c r="AJ347" s="56"/>
      <c r="AK347" s="56"/>
      <c r="AL347" s="56">
        <v>10.93</v>
      </c>
      <c r="AM347" s="56"/>
      <c r="AN347" s="56">
        <v>51.78</v>
      </c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5"/>
      <c r="BF347" s="56"/>
      <c r="BG347" s="56"/>
      <c r="BH347" s="56"/>
      <c r="BI347" s="56">
        <v>1</v>
      </c>
      <c r="BJ347" s="56">
        <v>1</v>
      </c>
      <c r="BK347" s="56"/>
      <c r="BL347" s="56"/>
      <c r="BM347" s="56"/>
      <c r="BN347" s="56"/>
      <c r="BO347" s="56"/>
      <c r="BP347" s="56"/>
      <c r="BQ347" s="56"/>
      <c r="BR347" s="56"/>
      <c r="BS347" s="56"/>
      <c r="BT347" s="56"/>
      <c r="BU347" s="56"/>
      <c r="BV347" s="56">
        <v>1</v>
      </c>
      <c r="BW347" s="56">
        <v>1</v>
      </c>
      <c r="BX347" s="56"/>
      <c r="BY347" s="56"/>
      <c r="BZ347" s="56"/>
      <c r="CA347" s="56"/>
      <c r="CB347" s="55"/>
      <c r="CC347" s="56"/>
      <c r="CD347" s="56"/>
      <c r="CE347" s="56"/>
      <c r="CF347" s="56"/>
      <c r="CG347" s="56"/>
      <c r="CH347" s="56"/>
      <c r="CI347" s="56"/>
      <c r="CJ347" s="56"/>
      <c r="CK347" s="56"/>
      <c r="CL347" s="56"/>
      <c r="CM347" s="56"/>
      <c r="CN347" s="56"/>
      <c r="CO347" s="56"/>
      <c r="CP347" s="56"/>
      <c r="CQ347" s="56"/>
      <c r="CR347" s="56"/>
      <c r="CS347" s="56"/>
      <c r="CT347" s="56"/>
      <c r="CU347" s="56"/>
      <c r="CV347" s="56"/>
      <c r="CW347" s="56"/>
      <c r="CX347" s="56"/>
      <c r="CY347" s="55"/>
      <c r="CZ347" s="59"/>
      <c r="DA347" s="56"/>
      <c r="DB347" s="56"/>
      <c r="DC347" s="56"/>
      <c r="DD347" s="56"/>
      <c r="DE347" s="56"/>
      <c r="DF347" s="56"/>
      <c r="DG347" s="56"/>
      <c r="DH347" s="56"/>
      <c r="DI347" s="56"/>
      <c r="DJ347" s="56"/>
      <c r="DK347" s="56"/>
      <c r="DL347" s="56"/>
      <c r="DM347" s="56"/>
      <c r="DN347" s="56"/>
      <c r="DO347" s="56"/>
      <c r="DP347" s="56"/>
      <c r="DQ347" s="56"/>
      <c r="DR347" s="56"/>
      <c r="DS347" s="56"/>
      <c r="DT347" s="56"/>
      <c r="DU347" s="56"/>
      <c r="DV347" s="55"/>
      <c r="DW347" s="56"/>
      <c r="DX347" s="56"/>
      <c r="DY347" s="56"/>
      <c r="DZ347" s="56"/>
      <c r="EA347" s="56"/>
      <c r="EB347" s="56"/>
      <c r="EC347" s="56"/>
      <c r="ED347" s="56"/>
      <c r="EE347" s="56"/>
      <c r="EF347" s="56"/>
      <c r="EG347" s="56"/>
      <c r="EH347" s="56"/>
      <c r="EI347" s="56"/>
      <c r="EJ347" s="56"/>
      <c r="EK347" s="56"/>
      <c r="EL347" s="56"/>
      <c r="EM347" s="56"/>
      <c r="EN347" s="56"/>
      <c r="EO347" s="56"/>
      <c r="EP347" s="56"/>
      <c r="EQ347" s="56"/>
      <c r="ER347" s="60"/>
      <c r="ES347" s="92"/>
      <c r="ET347" s="92"/>
      <c r="EU347" s="92"/>
      <c r="EV347" s="92"/>
      <c r="EW347" s="92"/>
      <c r="EX347" s="92"/>
      <c r="EY347" s="92"/>
      <c r="EZ347" s="92"/>
      <c r="FA347" s="92"/>
      <c r="FB347" s="92"/>
      <c r="FC347" s="92"/>
      <c r="FD347" s="92"/>
      <c r="FE347" s="92"/>
      <c r="FF347" s="92"/>
      <c r="FG347" s="92"/>
      <c r="FH347" s="92"/>
      <c r="FI347" s="92"/>
      <c r="FJ347" s="92"/>
      <c r="FK347" s="92"/>
      <c r="FL347" s="92"/>
      <c r="FM347" s="92"/>
      <c r="FN347" s="92"/>
      <c r="FO347" s="92"/>
      <c r="FP347" s="92"/>
      <c r="FQ347" s="92"/>
      <c r="FR347" s="92"/>
      <c r="FS347" s="92"/>
      <c r="FT347" s="92"/>
      <c r="FU347" s="92"/>
      <c r="FV347" s="92"/>
      <c r="FW347" s="92"/>
      <c r="FX347" s="92"/>
      <c r="FY347" s="92"/>
      <c r="FZ347" s="92"/>
      <c r="GA347" s="92"/>
      <c r="GB347" s="92"/>
      <c r="GC347" s="92"/>
      <c r="GD347" s="92"/>
      <c r="GE347" s="92"/>
      <c r="GF347" s="92"/>
      <c r="GG347" s="92"/>
      <c r="GH347" s="92"/>
      <c r="GI347" s="92"/>
      <c r="GJ347" s="92"/>
      <c r="GK347" s="92"/>
      <c r="GL347" s="92"/>
      <c r="GM347" s="92"/>
      <c r="GN347" s="92"/>
      <c r="GO347" s="92"/>
      <c r="GP347" s="92"/>
      <c r="GQ347" s="92"/>
      <c r="GR347" s="92"/>
      <c r="GS347" s="92"/>
      <c r="GT347" s="92"/>
      <c r="GU347" s="92"/>
      <c r="GV347" s="92"/>
      <c r="GW347" s="92"/>
      <c r="GX347" s="92"/>
      <c r="GY347" s="92"/>
      <c r="GZ347" s="92"/>
      <c r="HA347" s="92"/>
      <c r="HB347" s="92"/>
      <c r="HC347" s="92"/>
      <c r="HD347" s="92"/>
      <c r="HE347" s="92"/>
      <c r="HF347" s="92"/>
      <c r="HG347" s="92"/>
      <c r="HH347" s="92"/>
      <c r="HI347" s="92"/>
      <c r="HJ347" s="92"/>
      <c r="HK347" s="92"/>
      <c r="HL347" s="92"/>
      <c r="HM347" s="92"/>
      <c r="HN347" s="92"/>
      <c r="HO347" s="92"/>
      <c r="HP347" s="92"/>
      <c r="HQ347" s="92"/>
      <c r="HR347" s="92"/>
      <c r="HS347" s="92"/>
      <c r="HT347" s="92"/>
      <c r="HU347" s="92"/>
      <c r="HV347" s="92"/>
      <c r="HW347" s="92"/>
      <c r="HX347" s="92"/>
      <c r="HY347" s="92"/>
      <c r="HZ347" s="92"/>
      <c r="IA347" s="92"/>
      <c r="IB347" s="92"/>
      <c r="IC347" s="92"/>
      <c r="ID347" s="92"/>
      <c r="IE347" s="92"/>
      <c r="IF347" s="92"/>
      <c r="IG347" s="92"/>
      <c r="IH347" s="92"/>
      <c r="II347" s="92"/>
      <c r="IJ347" s="92"/>
      <c r="IK347" s="92"/>
    </row>
    <row r="348" spans="1:245">
      <c r="A348" s="47">
        <v>346</v>
      </c>
      <c r="B348" s="47">
        <v>2</v>
      </c>
      <c r="C348" s="47"/>
      <c r="D348" s="47" t="s">
        <v>52</v>
      </c>
      <c r="E348" s="47">
        <v>0</v>
      </c>
      <c r="F348" s="47">
        <v>1</v>
      </c>
      <c r="G348" s="47">
        <v>1</v>
      </c>
      <c r="H348" s="47">
        <v>1</v>
      </c>
      <c r="I348" s="47" t="s">
        <v>72</v>
      </c>
      <c r="J348" s="47"/>
      <c r="K348" s="47"/>
      <c r="L348" s="48">
        <v>17</v>
      </c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50">
        <v>1</v>
      </c>
      <c r="AF348" s="50">
        <v>17</v>
      </c>
      <c r="AG348" s="51">
        <v>61.6</v>
      </c>
      <c r="AH348" s="52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49"/>
      <c r="AV348" s="49"/>
      <c r="AW348" s="49"/>
      <c r="AX348" s="49">
        <v>23.91</v>
      </c>
      <c r="AY348" s="49"/>
      <c r="AZ348" s="49"/>
      <c r="BA348" s="49"/>
      <c r="BB348" s="49"/>
      <c r="BC348" s="49"/>
      <c r="BD348" s="49"/>
      <c r="BE348" s="48"/>
      <c r="BF348" s="49"/>
      <c r="BG348" s="49"/>
      <c r="BH348" s="49"/>
      <c r="BI348" s="49"/>
      <c r="BJ348" s="49"/>
      <c r="BK348" s="49"/>
      <c r="BL348" s="49"/>
      <c r="BM348" s="49"/>
      <c r="BN348" s="49"/>
      <c r="BO348" s="49"/>
      <c r="BP348" s="49"/>
      <c r="BQ348" s="49">
        <v>1</v>
      </c>
      <c r="BR348" s="49"/>
      <c r="BS348" s="49"/>
      <c r="BT348" s="49"/>
      <c r="BU348" s="49"/>
      <c r="BV348" s="49"/>
      <c r="BW348" s="49"/>
      <c r="BX348" s="49"/>
      <c r="BY348" s="49"/>
      <c r="BZ348" s="49"/>
      <c r="CA348" s="49"/>
      <c r="CB348" s="48"/>
      <c r="CC348" s="49"/>
      <c r="CD348" s="49"/>
      <c r="CE348" s="49"/>
      <c r="CF348" s="49"/>
      <c r="CG348" s="49"/>
      <c r="CH348" s="49"/>
      <c r="CI348" s="49"/>
      <c r="CJ348" s="49"/>
      <c r="CK348" s="49"/>
      <c r="CL348" s="49"/>
      <c r="CM348" s="49"/>
      <c r="CN348" s="49"/>
      <c r="CO348" s="49"/>
      <c r="CP348" s="49"/>
      <c r="CQ348" s="49"/>
      <c r="CR348" s="49"/>
      <c r="CS348" s="49"/>
      <c r="CT348" s="49"/>
      <c r="CU348" s="49"/>
      <c r="CV348" s="49"/>
      <c r="CW348" s="49"/>
      <c r="CX348" s="49"/>
      <c r="CY348" s="48"/>
      <c r="CZ348" s="52"/>
      <c r="DA348" s="49"/>
      <c r="DB348" s="49"/>
      <c r="DC348" s="49"/>
      <c r="DD348" s="49"/>
      <c r="DE348" s="49"/>
      <c r="DF348" s="49"/>
      <c r="DG348" s="49"/>
      <c r="DH348" s="49"/>
      <c r="DI348" s="49"/>
      <c r="DJ348" s="49"/>
      <c r="DK348" s="49"/>
      <c r="DL348" s="49"/>
      <c r="DM348" s="49"/>
      <c r="DN348" s="49"/>
      <c r="DO348" s="49"/>
      <c r="DP348" s="49"/>
      <c r="DQ348" s="49"/>
      <c r="DR348" s="49"/>
      <c r="DS348" s="49"/>
      <c r="DT348" s="49"/>
      <c r="DU348" s="49"/>
      <c r="DV348" s="48"/>
      <c r="DW348" s="49"/>
      <c r="DX348" s="49"/>
      <c r="DY348" s="49"/>
      <c r="DZ348" s="49"/>
      <c r="EA348" s="49"/>
      <c r="EB348" s="49"/>
      <c r="EC348" s="49"/>
      <c r="ED348" s="49"/>
      <c r="EE348" s="49"/>
      <c r="EF348" s="49"/>
      <c r="EG348" s="49"/>
      <c r="EH348" s="49"/>
      <c r="EI348" s="49"/>
      <c r="EJ348" s="49"/>
      <c r="EK348" s="49"/>
      <c r="EL348" s="49"/>
      <c r="EM348" s="49"/>
      <c r="EN348" s="49"/>
      <c r="EO348" s="49"/>
      <c r="EP348" s="49"/>
      <c r="EQ348" s="49"/>
      <c r="ER348" s="53"/>
      <c r="ES348" s="92"/>
      <c r="ET348" s="92"/>
      <c r="EU348" s="92"/>
      <c r="EV348" s="92"/>
      <c r="EW348" s="92"/>
      <c r="EX348" s="92"/>
      <c r="EY348" s="92"/>
      <c r="EZ348" s="92"/>
      <c r="FA348" s="92"/>
      <c r="FB348" s="92"/>
      <c r="FC348" s="92"/>
      <c r="FD348" s="92"/>
      <c r="FE348" s="92"/>
      <c r="FF348" s="92"/>
      <c r="FG348" s="92"/>
      <c r="FH348" s="92"/>
      <c r="FI348" s="92"/>
      <c r="FJ348" s="92"/>
      <c r="FK348" s="92"/>
      <c r="FL348" s="92"/>
      <c r="FM348" s="92"/>
      <c r="FN348" s="92"/>
      <c r="FO348" s="92"/>
      <c r="FP348" s="92"/>
      <c r="FQ348" s="92"/>
      <c r="FR348" s="92"/>
      <c r="FS348" s="92"/>
      <c r="FT348" s="92"/>
      <c r="FU348" s="92"/>
      <c r="FV348" s="92"/>
      <c r="FW348" s="92"/>
      <c r="FX348" s="92"/>
      <c r="FY348" s="92"/>
      <c r="FZ348" s="92"/>
      <c r="GA348" s="92"/>
      <c r="GB348" s="92"/>
      <c r="GC348" s="92"/>
      <c r="GD348" s="92"/>
      <c r="GE348" s="92"/>
      <c r="GF348" s="92"/>
      <c r="GG348" s="92"/>
      <c r="GH348" s="92"/>
      <c r="GI348" s="92"/>
      <c r="GJ348" s="92"/>
      <c r="GK348" s="92"/>
      <c r="GL348" s="92"/>
      <c r="GM348" s="92"/>
      <c r="GN348" s="92"/>
      <c r="GO348" s="92"/>
      <c r="GP348" s="92"/>
      <c r="GQ348" s="92"/>
      <c r="GR348" s="92"/>
      <c r="GS348" s="92"/>
      <c r="GT348" s="92"/>
      <c r="GU348" s="92"/>
      <c r="GV348" s="92"/>
      <c r="GW348" s="92"/>
      <c r="GX348" s="92"/>
      <c r="GY348" s="92"/>
      <c r="GZ348" s="92"/>
      <c r="HA348" s="92"/>
      <c r="HB348" s="92"/>
      <c r="HC348" s="92"/>
      <c r="HD348" s="92"/>
      <c r="HE348" s="92"/>
      <c r="HF348" s="92"/>
      <c r="HG348" s="92"/>
      <c r="HH348" s="92"/>
      <c r="HI348" s="92"/>
      <c r="HJ348" s="92"/>
      <c r="HK348" s="92"/>
      <c r="HL348" s="92"/>
      <c r="HM348" s="92"/>
      <c r="HN348" s="92"/>
      <c r="HO348" s="92"/>
      <c r="HP348" s="92"/>
      <c r="HQ348" s="92"/>
      <c r="HR348" s="92"/>
      <c r="HS348" s="92"/>
      <c r="HT348" s="92"/>
      <c r="HU348" s="92"/>
      <c r="HV348" s="92"/>
      <c r="HW348" s="92"/>
      <c r="HX348" s="92"/>
      <c r="HY348" s="92"/>
      <c r="HZ348" s="92"/>
      <c r="IA348" s="92"/>
      <c r="IB348" s="92"/>
      <c r="IC348" s="92"/>
      <c r="ID348" s="92"/>
      <c r="IE348" s="92"/>
      <c r="IF348" s="92"/>
      <c r="IG348" s="92"/>
      <c r="IH348" s="92"/>
      <c r="II348" s="92"/>
      <c r="IJ348" s="92"/>
      <c r="IK348" s="92"/>
    </row>
    <row r="349" spans="1:245">
      <c r="A349" s="4">
        <v>347</v>
      </c>
      <c r="B349" s="4">
        <v>2</v>
      </c>
      <c r="C349" s="4"/>
      <c r="D349" s="4" t="s">
        <v>52</v>
      </c>
      <c r="E349" s="4">
        <v>1</v>
      </c>
      <c r="F349" s="4">
        <v>0</v>
      </c>
      <c r="G349" s="4">
        <v>1</v>
      </c>
      <c r="H349" s="4">
        <v>0</v>
      </c>
      <c r="I349" s="4"/>
      <c r="J349" s="4"/>
      <c r="K349" s="4"/>
      <c r="L349" s="1">
        <v>1</v>
      </c>
      <c r="M349">
        <v>4</v>
      </c>
      <c r="N349">
        <v>6</v>
      </c>
      <c r="O349">
        <v>7</v>
      </c>
      <c r="P349">
        <v>7</v>
      </c>
      <c r="Q349">
        <v>10</v>
      </c>
      <c r="R349">
        <v>8</v>
      </c>
      <c r="S349">
        <v>9</v>
      </c>
      <c r="T349">
        <v>13</v>
      </c>
      <c r="U349">
        <v>15</v>
      </c>
      <c r="V349">
        <v>14</v>
      </c>
      <c r="AE349" s="22">
        <v>11</v>
      </c>
      <c r="AF349" s="22">
        <v>14</v>
      </c>
      <c r="AG349" s="5">
        <v>464.5</v>
      </c>
      <c r="AH349" s="2">
        <v>9.85</v>
      </c>
      <c r="AK349">
        <v>41.38</v>
      </c>
      <c r="AM349">
        <v>21.23</v>
      </c>
      <c r="AN349">
        <v>44.739999999999995</v>
      </c>
      <c r="AO349">
        <v>4.16</v>
      </c>
      <c r="AP349">
        <v>28.82</v>
      </c>
      <c r="AQ349">
        <v>80.27</v>
      </c>
      <c r="AT349">
        <v>14.13</v>
      </c>
      <c r="AU349">
        <v>50.79</v>
      </c>
      <c r="AV349">
        <v>56.13</v>
      </c>
      <c r="BE349" s="1"/>
      <c r="BG349">
        <v>1</v>
      </c>
      <c r="CB349" s="1"/>
      <c r="CY349" s="1"/>
      <c r="CZ349" s="2"/>
      <c r="DL349">
        <v>1</v>
      </c>
      <c r="DM349">
        <v>1</v>
      </c>
      <c r="DV349" s="1"/>
      <c r="EB349">
        <v>1</v>
      </c>
      <c r="ER349" s="3"/>
      <c r="ES349" s="73">
        <v>347</v>
      </c>
      <c r="ET349" s="85" t="s">
        <v>188</v>
      </c>
      <c r="EU349" s="75" t="s">
        <v>211</v>
      </c>
      <c r="EV349" s="76" t="s">
        <v>190</v>
      </c>
      <c r="EW349" s="77" t="s">
        <v>234</v>
      </c>
      <c r="EX349" s="74" t="s">
        <v>206</v>
      </c>
      <c r="EY349" s="78" t="s">
        <v>207</v>
      </c>
      <c r="EZ349" s="78">
        <v>42</v>
      </c>
      <c r="FA349" s="82"/>
      <c r="FB349" s="82"/>
      <c r="FC349" s="82"/>
      <c r="FD349" s="82">
        <v>1</v>
      </c>
      <c r="FE349" s="82"/>
      <c r="FF349" s="82"/>
      <c r="FG349" s="82"/>
      <c r="FH349" s="82"/>
      <c r="FI349" s="82"/>
      <c r="FJ349" s="82"/>
      <c r="FK349" s="77" t="s">
        <v>199</v>
      </c>
      <c r="FL349" s="77"/>
      <c r="FM349" s="79" t="s">
        <v>194</v>
      </c>
      <c r="FN349" s="79" t="s">
        <v>195</v>
      </c>
      <c r="FO349" s="79"/>
      <c r="FP349" s="78"/>
      <c r="FQ349" s="78"/>
      <c r="FR349" s="78"/>
      <c r="FS349" s="78"/>
      <c r="FT349" s="78"/>
      <c r="FU349" s="78"/>
      <c r="FV349" s="78"/>
      <c r="FW349" s="78"/>
      <c r="FX349" s="78">
        <v>1</v>
      </c>
      <c r="FY349" s="78"/>
      <c r="FZ349" s="78"/>
      <c r="GA349" s="78"/>
      <c r="GB349" s="78"/>
      <c r="GC349" s="78"/>
      <c r="GD349" s="78"/>
      <c r="GE349" s="78"/>
      <c r="GF349" s="78"/>
      <c r="GG349" s="78"/>
      <c r="GH349" s="78"/>
      <c r="GI349" s="78"/>
      <c r="GJ349" s="78"/>
      <c r="GK349" s="78"/>
      <c r="GL349" s="78"/>
      <c r="GM349" s="83">
        <v>1</v>
      </c>
      <c r="GN349" s="83"/>
      <c r="GO349" s="83"/>
      <c r="GP349" s="83">
        <v>1</v>
      </c>
      <c r="GQ349" s="83"/>
      <c r="GR349" s="83"/>
      <c r="GS349" s="83"/>
      <c r="GT349" s="83">
        <v>1</v>
      </c>
      <c r="GU349" s="83"/>
      <c r="GV349" s="83">
        <v>1</v>
      </c>
      <c r="GW349" s="83"/>
      <c r="GX349" s="83"/>
      <c r="GY349" s="83"/>
      <c r="GZ349" s="83"/>
      <c r="HA349" s="83">
        <v>1</v>
      </c>
      <c r="HB349" s="83"/>
      <c r="HC349" s="83"/>
      <c r="HD349" s="83"/>
      <c r="HE349" s="83">
        <v>1</v>
      </c>
      <c r="HF349" s="83"/>
      <c r="HG349" s="83"/>
      <c r="HH349" s="83"/>
      <c r="HI349" s="83"/>
      <c r="HJ349" s="76" t="s">
        <v>196</v>
      </c>
      <c r="HK349" s="76" t="s">
        <v>194</v>
      </c>
      <c r="HL349" s="76" t="s">
        <v>196</v>
      </c>
      <c r="HM349" s="76" t="s">
        <v>413</v>
      </c>
      <c r="HN349" s="76"/>
      <c r="HO349" s="76"/>
      <c r="HP349" s="75" t="s">
        <v>194</v>
      </c>
      <c r="HQ349" s="75" t="s">
        <v>215</v>
      </c>
      <c r="HR349" s="75"/>
      <c r="HS349" s="75"/>
      <c r="HT349" s="80">
        <v>14</v>
      </c>
      <c r="HU349" s="80"/>
      <c r="HV349" s="80"/>
      <c r="HW349" s="80"/>
      <c r="HX349" s="80"/>
      <c r="HY349" s="80"/>
      <c r="HZ349" s="80"/>
      <c r="IA349" s="80"/>
      <c r="IB349" s="80"/>
      <c r="IC349" s="80"/>
      <c r="ID349" s="80"/>
      <c r="IE349" s="80"/>
      <c r="IF349" s="80"/>
      <c r="IG349" s="80">
        <v>1</v>
      </c>
      <c r="IH349" s="80"/>
      <c r="II349" s="80">
        <v>1</v>
      </c>
      <c r="IJ349" s="81" t="s">
        <v>221</v>
      </c>
      <c r="IK349" s="81"/>
    </row>
    <row r="350" spans="1:245">
      <c r="A350" s="61">
        <v>348</v>
      </c>
      <c r="B350" s="61">
        <v>1</v>
      </c>
      <c r="C350" s="61"/>
      <c r="D350" s="61" t="s">
        <v>52</v>
      </c>
      <c r="E350" s="61">
        <v>0</v>
      </c>
      <c r="F350" s="61">
        <v>0</v>
      </c>
      <c r="G350" s="61">
        <v>0</v>
      </c>
      <c r="H350" s="61">
        <v>1</v>
      </c>
      <c r="I350" s="61" t="s">
        <v>82</v>
      </c>
      <c r="J350" s="61"/>
      <c r="K350" s="61"/>
      <c r="L350" s="62">
        <v>14</v>
      </c>
      <c r="M350" s="63">
        <v>15</v>
      </c>
      <c r="N350" s="63">
        <v>9</v>
      </c>
      <c r="O350" s="63">
        <v>8</v>
      </c>
      <c r="P350" s="63">
        <v>18</v>
      </c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4">
        <v>5</v>
      </c>
      <c r="AF350" s="64">
        <v>18</v>
      </c>
      <c r="AG350" s="65">
        <v>218.7</v>
      </c>
      <c r="AH350" s="66"/>
      <c r="AI350" s="63"/>
      <c r="AJ350" s="63"/>
      <c r="AK350" s="63"/>
      <c r="AL350" s="63"/>
      <c r="AM350" s="63"/>
      <c r="AN350" s="63"/>
      <c r="AO350" s="63">
        <v>7.03</v>
      </c>
      <c r="AP350" s="63">
        <v>27.47</v>
      </c>
      <c r="AQ350" s="63"/>
      <c r="AR350" s="63"/>
      <c r="AS350" s="63"/>
      <c r="AT350" s="63"/>
      <c r="AU350" s="63">
        <v>12.27</v>
      </c>
      <c r="AV350" s="63">
        <v>28.29</v>
      </c>
      <c r="AW350" s="63"/>
      <c r="AX350" s="63"/>
      <c r="AY350" s="63">
        <v>87.88</v>
      </c>
      <c r="AZ350" s="63"/>
      <c r="BA350" s="63"/>
      <c r="BB350" s="63"/>
      <c r="BC350" s="63"/>
      <c r="BD350" s="63"/>
      <c r="BE350" s="62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>
        <v>1</v>
      </c>
      <c r="BW350" s="63">
        <v>1</v>
      </c>
      <c r="BX350" s="63"/>
      <c r="BY350" s="63"/>
      <c r="BZ350" s="63"/>
      <c r="CA350" s="63"/>
      <c r="CB350" s="62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2"/>
      <c r="CZ350" s="66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2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7"/>
      <c r="ES350" s="92"/>
      <c r="ET350" s="92"/>
      <c r="EU350" s="92"/>
      <c r="EV350" s="92"/>
      <c r="EW350" s="92"/>
      <c r="EX350" s="92"/>
      <c r="EY350" s="92"/>
      <c r="EZ350" s="92"/>
      <c r="FA350" s="92"/>
      <c r="FB350" s="92"/>
      <c r="FC350" s="92"/>
      <c r="FD350" s="92"/>
      <c r="FE350" s="92"/>
      <c r="FF350" s="92"/>
      <c r="FG350" s="92"/>
      <c r="FH350" s="92"/>
      <c r="FI350" s="92"/>
      <c r="FJ350" s="92"/>
      <c r="FK350" s="92"/>
      <c r="FL350" s="92"/>
      <c r="FM350" s="92"/>
      <c r="FN350" s="92"/>
      <c r="FO350" s="92"/>
      <c r="FP350" s="92"/>
      <c r="FQ350" s="92"/>
      <c r="FR350" s="92"/>
      <c r="FS350" s="92"/>
      <c r="FT350" s="92"/>
      <c r="FU350" s="92"/>
      <c r="FV350" s="92"/>
      <c r="FW350" s="92"/>
      <c r="FX350" s="92"/>
      <c r="FY350" s="92"/>
      <c r="FZ350" s="92"/>
      <c r="GA350" s="92"/>
      <c r="GB350" s="92"/>
      <c r="GC350" s="92"/>
      <c r="GD350" s="92"/>
      <c r="GE350" s="92"/>
      <c r="GF350" s="92"/>
      <c r="GG350" s="92"/>
      <c r="GH350" s="92"/>
      <c r="GI350" s="92"/>
      <c r="GJ350" s="92"/>
      <c r="GK350" s="92"/>
      <c r="GL350" s="92"/>
      <c r="GM350" s="92"/>
      <c r="GN350" s="92"/>
      <c r="GO350" s="92"/>
      <c r="GP350" s="92"/>
      <c r="GQ350" s="92"/>
      <c r="GR350" s="92"/>
      <c r="GS350" s="92"/>
      <c r="GT350" s="92"/>
      <c r="GU350" s="92"/>
      <c r="GV350" s="92"/>
      <c r="GW350" s="92"/>
      <c r="GX350" s="92"/>
      <c r="GY350" s="92"/>
      <c r="GZ350" s="92"/>
      <c r="HA350" s="92"/>
      <c r="HB350" s="92"/>
      <c r="HC350" s="92"/>
      <c r="HD350" s="92"/>
      <c r="HE350" s="92"/>
      <c r="HF350" s="92"/>
      <c r="HG350" s="92"/>
      <c r="HH350" s="92"/>
      <c r="HI350" s="92"/>
      <c r="HJ350" s="92"/>
      <c r="HK350" s="92"/>
      <c r="HL350" s="92"/>
      <c r="HM350" s="92"/>
      <c r="HN350" s="92"/>
      <c r="HO350" s="92"/>
      <c r="HP350" s="92"/>
      <c r="HQ350" s="92"/>
      <c r="HR350" s="92"/>
      <c r="HS350" s="92"/>
      <c r="HT350" s="92"/>
      <c r="HU350" s="92"/>
      <c r="HV350" s="92"/>
      <c r="HW350" s="92"/>
      <c r="HX350" s="92"/>
      <c r="HY350" s="92"/>
      <c r="HZ350" s="92"/>
      <c r="IA350" s="92"/>
      <c r="IB350" s="92"/>
      <c r="IC350" s="92"/>
      <c r="ID350" s="92"/>
      <c r="IE350" s="92"/>
      <c r="IF350" s="92"/>
      <c r="IG350" s="92"/>
      <c r="IH350" s="92"/>
      <c r="II350" s="92"/>
      <c r="IJ350" s="92"/>
      <c r="IK350" s="92"/>
    </row>
    <row r="351" spans="1:245">
      <c r="A351" s="4">
        <v>349</v>
      </c>
      <c r="B351" s="4">
        <v>1</v>
      </c>
      <c r="C351" s="4"/>
      <c r="D351" s="4" t="s">
        <v>52</v>
      </c>
      <c r="E351" s="4">
        <v>1</v>
      </c>
      <c r="F351" s="4">
        <v>0</v>
      </c>
      <c r="G351" s="4">
        <v>1</v>
      </c>
      <c r="H351" s="4">
        <v>0</v>
      </c>
      <c r="I351" s="4"/>
      <c r="J351" s="4"/>
      <c r="K351" s="4"/>
      <c r="L351" s="1">
        <v>5</v>
      </c>
      <c r="M351">
        <v>4</v>
      </c>
      <c r="N351">
        <v>6</v>
      </c>
      <c r="O351">
        <v>1</v>
      </c>
      <c r="P351">
        <v>13</v>
      </c>
      <c r="Q351">
        <v>18</v>
      </c>
      <c r="AE351" s="22">
        <v>6</v>
      </c>
      <c r="AF351" s="22">
        <v>18</v>
      </c>
      <c r="AG351" s="5">
        <v>232.1</v>
      </c>
      <c r="AH351" s="2">
        <v>5.29</v>
      </c>
      <c r="AK351">
        <v>7.43</v>
      </c>
      <c r="AL351">
        <v>14.54</v>
      </c>
      <c r="AM351">
        <v>6.01</v>
      </c>
      <c r="AT351">
        <v>79.37</v>
      </c>
      <c r="AY351">
        <v>16.920000000000002</v>
      </c>
      <c r="BE351" s="1"/>
      <c r="BF351">
        <v>1</v>
      </c>
      <c r="BO351">
        <v>1</v>
      </c>
      <c r="BP351">
        <v>1</v>
      </c>
      <c r="BV351">
        <v>1</v>
      </c>
      <c r="BW351">
        <v>1</v>
      </c>
      <c r="CB351" s="1"/>
      <c r="CY351" s="1"/>
      <c r="CZ351" s="2"/>
      <c r="DV351" s="1"/>
      <c r="ER351" s="3"/>
      <c r="ES351" s="73">
        <v>349</v>
      </c>
      <c r="ET351" s="85" t="s">
        <v>188</v>
      </c>
      <c r="EU351" s="75" t="s">
        <v>218</v>
      </c>
      <c r="EV351" s="76" t="s">
        <v>219</v>
      </c>
      <c r="EW351" s="77" t="s">
        <v>216</v>
      </c>
      <c r="EX351" s="74" t="s">
        <v>192</v>
      </c>
      <c r="EY351" s="78" t="s">
        <v>193</v>
      </c>
      <c r="EZ351" s="78">
        <v>1</v>
      </c>
      <c r="FA351" s="82"/>
      <c r="FB351" s="82"/>
      <c r="FC351" s="82"/>
      <c r="FD351" s="82">
        <v>1</v>
      </c>
      <c r="FE351" s="82"/>
      <c r="FF351" s="82"/>
      <c r="FG351" s="82"/>
      <c r="FH351" s="82"/>
      <c r="FI351" s="82"/>
      <c r="FJ351" s="82"/>
      <c r="FK351" s="77" t="s">
        <v>199</v>
      </c>
      <c r="FL351" s="77">
        <v>2008</v>
      </c>
      <c r="FM351" s="79" t="s">
        <v>199</v>
      </c>
      <c r="FN351" s="79"/>
      <c r="FO351" s="79"/>
      <c r="FP351" s="78"/>
      <c r="FQ351" s="78"/>
      <c r="FR351" s="78"/>
      <c r="FS351" s="78"/>
      <c r="FT351" s="78"/>
      <c r="FU351" s="78"/>
      <c r="FV351" s="78"/>
      <c r="FW351" s="78"/>
      <c r="FX351" s="78"/>
      <c r="FY351" s="78"/>
      <c r="FZ351" s="78"/>
      <c r="GA351" s="78"/>
      <c r="GB351" s="78"/>
      <c r="GC351" s="78"/>
      <c r="GD351" s="78">
        <v>1</v>
      </c>
      <c r="GE351" s="78"/>
      <c r="GF351" s="78"/>
      <c r="GG351" s="78"/>
      <c r="GH351" s="78"/>
      <c r="GI351" s="78"/>
      <c r="GJ351" s="78"/>
      <c r="GK351" s="78"/>
      <c r="GL351" s="78"/>
      <c r="GM351" s="83"/>
      <c r="GN351" s="83"/>
      <c r="GO351" s="83"/>
      <c r="GP351" s="83"/>
      <c r="GQ351" s="83"/>
      <c r="GR351" s="83"/>
      <c r="GS351" s="83"/>
      <c r="GT351" s="83"/>
      <c r="GU351" s="83"/>
      <c r="GV351" s="83"/>
      <c r="GW351" s="83"/>
      <c r="GX351" s="83"/>
      <c r="GY351" s="83"/>
      <c r="GZ351" s="83"/>
      <c r="HA351" s="83"/>
      <c r="HB351" s="83"/>
      <c r="HC351" s="83"/>
      <c r="HD351" s="83"/>
      <c r="HE351" s="83"/>
      <c r="HF351" s="83"/>
      <c r="HG351" s="83"/>
      <c r="HH351" s="83"/>
      <c r="HI351" s="83"/>
      <c r="HJ351" s="76" t="s">
        <v>196</v>
      </c>
      <c r="HK351" s="76" t="s">
        <v>194</v>
      </c>
      <c r="HL351" s="76" t="s">
        <v>196</v>
      </c>
      <c r="HM351" s="76"/>
      <c r="HN351" s="76"/>
      <c r="HO351" s="76" t="s">
        <v>414</v>
      </c>
      <c r="HP351" s="75" t="s">
        <v>199</v>
      </c>
      <c r="HQ351" s="75"/>
      <c r="HR351" s="75" t="s">
        <v>200</v>
      </c>
      <c r="HS351" s="75"/>
      <c r="HT351" s="80">
        <v>12</v>
      </c>
      <c r="HU351" s="80">
        <v>1</v>
      </c>
      <c r="HV351" s="80"/>
      <c r="HW351" s="80">
        <v>1</v>
      </c>
      <c r="HX351" s="80"/>
      <c r="HY351" s="80"/>
      <c r="HZ351" s="80">
        <v>1</v>
      </c>
      <c r="IA351" s="80"/>
      <c r="IB351" s="80">
        <v>1</v>
      </c>
      <c r="IC351" s="80">
        <v>1</v>
      </c>
      <c r="ID351" s="80"/>
      <c r="IE351" s="80"/>
      <c r="IF351" s="80"/>
      <c r="IG351" s="80">
        <v>1</v>
      </c>
      <c r="IH351" s="80">
        <v>1</v>
      </c>
      <c r="II351" s="80"/>
      <c r="IJ351" s="81" t="s">
        <v>201</v>
      </c>
      <c r="IK351" s="81" t="s">
        <v>199</v>
      </c>
    </row>
    <row r="352" spans="1:245">
      <c r="A352" s="6">
        <v>350</v>
      </c>
      <c r="B352" s="6">
        <v>2</v>
      </c>
      <c r="C352" s="6"/>
      <c r="D352" s="6" t="s">
        <v>52</v>
      </c>
      <c r="E352" s="6">
        <v>0</v>
      </c>
      <c r="F352" s="6">
        <v>1</v>
      </c>
      <c r="G352" s="6">
        <v>1</v>
      </c>
      <c r="H352" s="6"/>
      <c r="I352" s="6"/>
      <c r="J352" s="6"/>
      <c r="K352" s="6"/>
      <c r="L352" s="8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23">
        <v>0</v>
      </c>
      <c r="AF352" s="23"/>
      <c r="AG352" s="10">
        <v>35.1</v>
      </c>
      <c r="AH352" s="11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8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>
        <v>1</v>
      </c>
      <c r="BR352" s="9"/>
      <c r="BS352" s="9"/>
      <c r="BT352" s="9"/>
      <c r="BU352" s="9"/>
      <c r="BV352" s="9"/>
      <c r="BW352" s="9">
        <v>1</v>
      </c>
      <c r="BX352" s="9"/>
      <c r="BY352" s="9"/>
      <c r="BZ352" s="9"/>
      <c r="CA352" s="9"/>
      <c r="CB352" s="8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8"/>
      <c r="CZ352" s="11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8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12"/>
      <c r="ES352" s="92"/>
      <c r="ET352" s="92"/>
      <c r="EU352" s="92"/>
      <c r="EV352" s="92"/>
      <c r="EW352" s="92"/>
      <c r="EX352" s="92"/>
      <c r="EY352" s="92"/>
      <c r="EZ352" s="92"/>
      <c r="FA352" s="92"/>
      <c r="FB352" s="92"/>
      <c r="FC352" s="92"/>
      <c r="FD352" s="92"/>
      <c r="FE352" s="92"/>
      <c r="FF352" s="92"/>
      <c r="FG352" s="92"/>
      <c r="FH352" s="92"/>
      <c r="FI352" s="92"/>
      <c r="FJ352" s="92"/>
      <c r="FK352" s="92"/>
      <c r="FL352" s="92"/>
      <c r="FM352" s="92"/>
      <c r="FN352" s="92"/>
      <c r="FO352" s="92"/>
      <c r="FP352" s="92"/>
      <c r="FQ352" s="92"/>
      <c r="FR352" s="92"/>
      <c r="FS352" s="92"/>
      <c r="FT352" s="92"/>
      <c r="FU352" s="92"/>
      <c r="FV352" s="92"/>
      <c r="FW352" s="92"/>
      <c r="FX352" s="92"/>
      <c r="FY352" s="92"/>
      <c r="FZ352" s="92"/>
      <c r="GA352" s="92"/>
      <c r="GB352" s="92"/>
      <c r="GC352" s="92"/>
      <c r="GD352" s="92"/>
      <c r="GE352" s="92"/>
      <c r="GF352" s="92"/>
      <c r="GG352" s="92"/>
      <c r="GH352" s="92"/>
      <c r="GI352" s="92"/>
      <c r="GJ352" s="92"/>
      <c r="GK352" s="92"/>
      <c r="GL352" s="92"/>
      <c r="GM352" s="92"/>
      <c r="GN352" s="92"/>
      <c r="GO352" s="92"/>
      <c r="GP352" s="92"/>
      <c r="GQ352" s="92"/>
      <c r="GR352" s="92"/>
      <c r="GS352" s="92"/>
      <c r="GT352" s="92"/>
      <c r="GU352" s="92"/>
      <c r="GV352" s="92"/>
      <c r="GW352" s="92"/>
      <c r="GX352" s="92"/>
      <c r="GY352" s="92"/>
      <c r="GZ352" s="92"/>
      <c r="HA352" s="92"/>
      <c r="HB352" s="92"/>
      <c r="HC352" s="92"/>
      <c r="HD352" s="92"/>
      <c r="HE352" s="92"/>
      <c r="HF352" s="92"/>
      <c r="HG352" s="92"/>
      <c r="HH352" s="92"/>
      <c r="HI352" s="92"/>
      <c r="HJ352" s="92"/>
      <c r="HK352" s="92"/>
      <c r="HL352" s="92"/>
      <c r="HM352" s="92"/>
      <c r="HN352" s="92"/>
      <c r="HO352" s="92"/>
      <c r="HP352" s="92"/>
      <c r="HQ352" s="92"/>
      <c r="HR352" s="92"/>
      <c r="HS352" s="92"/>
      <c r="HT352" s="92"/>
      <c r="HU352" s="92"/>
      <c r="HV352" s="92"/>
      <c r="HW352" s="92"/>
      <c r="HX352" s="92"/>
      <c r="HY352" s="92"/>
      <c r="HZ352" s="92"/>
      <c r="IA352" s="92"/>
      <c r="IB352" s="92"/>
      <c r="IC352" s="92"/>
      <c r="ID352" s="92"/>
      <c r="IE352" s="92"/>
      <c r="IF352" s="92"/>
      <c r="IG352" s="92"/>
      <c r="IH352" s="92"/>
      <c r="II352" s="92"/>
      <c r="IJ352" s="92"/>
      <c r="IK352" s="92"/>
    </row>
    <row r="353" spans="1:245">
      <c r="A353" s="6">
        <v>351</v>
      </c>
      <c r="B353" s="6">
        <v>1</v>
      </c>
      <c r="C353" s="6"/>
      <c r="D353" s="6" t="s">
        <v>52</v>
      </c>
      <c r="E353" s="6">
        <v>1</v>
      </c>
      <c r="F353" s="6">
        <v>0</v>
      </c>
      <c r="G353" s="6">
        <v>1</v>
      </c>
      <c r="H353" s="6"/>
      <c r="I353" s="6"/>
      <c r="J353" s="6"/>
      <c r="K353" s="6"/>
      <c r="L353" s="8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23">
        <v>0</v>
      </c>
      <c r="AF353" s="23"/>
      <c r="AG353" s="10">
        <v>22.9</v>
      </c>
      <c r="AH353" s="11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8"/>
      <c r="BF353" s="9"/>
      <c r="BG353" s="9"/>
      <c r="BH353" s="9"/>
      <c r="BI353" s="9"/>
      <c r="BJ353" s="9"/>
      <c r="BK353" s="9"/>
      <c r="BL353" s="9"/>
      <c r="BM353" s="9"/>
      <c r="BN353" s="9"/>
      <c r="BO353" s="9">
        <v>1</v>
      </c>
      <c r="BP353" s="9">
        <v>1</v>
      </c>
      <c r="BQ353" s="9"/>
      <c r="BR353" s="9"/>
      <c r="BS353" s="9"/>
      <c r="BT353" s="9">
        <v>1</v>
      </c>
      <c r="BU353" s="9"/>
      <c r="BV353" s="9">
        <v>1</v>
      </c>
      <c r="BW353" s="9">
        <v>1</v>
      </c>
      <c r="BX353" s="9"/>
      <c r="BY353" s="9"/>
      <c r="BZ353" s="9"/>
      <c r="CA353" s="9"/>
      <c r="CB353" s="8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8"/>
      <c r="CZ353" s="11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8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12"/>
      <c r="ES353" s="92"/>
      <c r="ET353" s="92"/>
      <c r="EU353" s="92"/>
      <c r="EV353" s="92"/>
      <c r="EW353" s="92"/>
      <c r="EX353" s="92"/>
      <c r="EY353" s="92"/>
      <c r="EZ353" s="92"/>
      <c r="FA353" s="92"/>
      <c r="FB353" s="92"/>
      <c r="FC353" s="92"/>
      <c r="FD353" s="92"/>
      <c r="FE353" s="92"/>
      <c r="FF353" s="92"/>
      <c r="FG353" s="92"/>
      <c r="FH353" s="92"/>
      <c r="FI353" s="92"/>
      <c r="FJ353" s="92"/>
      <c r="FK353" s="92"/>
      <c r="FL353" s="92"/>
      <c r="FM353" s="92"/>
      <c r="FN353" s="92"/>
      <c r="FO353" s="92"/>
      <c r="FP353" s="92"/>
      <c r="FQ353" s="92"/>
      <c r="FR353" s="92"/>
      <c r="FS353" s="92"/>
      <c r="FT353" s="92"/>
      <c r="FU353" s="92"/>
      <c r="FV353" s="92"/>
      <c r="FW353" s="92"/>
      <c r="FX353" s="92"/>
      <c r="FY353" s="92"/>
      <c r="FZ353" s="92"/>
      <c r="GA353" s="92"/>
      <c r="GB353" s="92"/>
      <c r="GC353" s="92"/>
      <c r="GD353" s="92"/>
      <c r="GE353" s="92"/>
      <c r="GF353" s="92"/>
      <c r="GG353" s="92"/>
      <c r="GH353" s="92"/>
      <c r="GI353" s="92"/>
      <c r="GJ353" s="92"/>
      <c r="GK353" s="92"/>
      <c r="GL353" s="92"/>
      <c r="GM353" s="92"/>
      <c r="GN353" s="92"/>
      <c r="GO353" s="92"/>
      <c r="GP353" s="92"/>
      <c r="GQ353" s="92"/>
      <c r="GR353" s="92"/>
      <c r="GS353" s="92"/>
      <c r="GT353" s="92"/>
      <c r="GU353" s="92"/>
      <c r="GV353" s="92"/>
      <c r="GW353" s="92"/>
      <c r="GX353" s="92"/>
      <c r="GY353" s="92"/>
      <c r="GZ353" s="92"/>
      <c r="HA353" s="92"/>
      <c r="HB353" s="92"/>
      <c r="HC353" s="92"/>
      <c r="HD353" s="92"/>
      <c r="HE353" s="92"/>
      <c r="HF353" s="92"/>
      <c r="HG353" s="92"/>
      <c r="HH353" s="92"/>
      <c r="HI353" s="92"/>
      <c r="HJ353" s="92"/>
      <c r="HK353" s="92"/>
      <c r="HL353" s="92"/>
      <c r="HM353" s="92"/>
      <c r="HN353" s="92"/>
      <c r="HO353" s="92"/>
      <c r="HP353" s="92"/>
      <c r="HQ353" s="92"/>
      <c r="HR353" s="92"/>
      <c r="HS353" s="92"/>
      <c r="HT353" s="92"/>
      <c r="HU353" s="92"/>
      <c r="HV353" s="92"/>
      <c r="HW353" s="92"/>
      <c r="HX353" s="92"/>
      <c r="HY353" s="92"/>
      <c r="HZ353" s="92"/>
      <c r="IA353" s="92"/>
      <c r="IB353" s="92"/>
      <c r="IC353" s="92"/>
      <c r="ID353" s="92"/>
      <c r="IE353" s="92"/>
      <c r="IF353" s="92"/>
      <c r="IG353" s="92"/>
      <c r="IH353" s="92"/>
      <c r="II353" s="92"/>
      <c r="IJ353" s="92"/>
      <c r="IK353" s="92"/>
    </row>
    <row r="354" spans="1:245">
      <c r="A354" s="61">
        <v>352</v>
      </c>
      <c r="B354" s="61">
        <v>2</v>
      </c>
      <c r="C354" s="61"/>
      <c r="D354" s="61" t="s">
        <v>52</v>
      </c>
      <c r="E354" s="61">
        <v>0</v>
      </c>
      <c r="F354" s="61">
        <v>1</v>
      </c>
      <c r="G354" s="61">
        <v>1</v>
      </c>
      <c r="H354" s="61">
        <v>1</v>
      </c>
      <c r="I354" s="61" t="s">
        <v>82</v>
      </c>
      <c r="J354" s="61"/>
      <c r="K354" s="61"/>
      <c r="L354" s="62">
        <v>11</v>
      </c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4">
        <v>1</v>
      </c>
      <c r="AF354" s="64">
        <v>11</v>
      </c>
      <c r="AG354" s="65">
        <v>45.6</v>
      </c>
      <c r="AH354" s="66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>
        <v>6.22</v>
      </c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2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>
        <v>1</v>
      </c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2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2"/>
      <c r="CZ354" s="66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2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7"/>
      <c r="ES354" s="92"/>
      <c r="ET354" s="92"/>
      <c r="EU354" s="92"/>
      <c r="EV354" s="92"/>
      <c r="EW354" s="92"/>
      <c r="EX354" s="92"/>
      <c r="EY354" s="92"/>
      <c r="EZ354" s="92"/>
      <c r="FA354" s="92"/>
      <c r="FB354" s="92"/>
      <c r="FC354" s="92"/>
      <c r="FD354" s="92"/>
      <c r="FE354" s="92"/>
      <c r="FF354" s="92"/>
      <c r="FG354" s="92"/>
      <c r="FH354" s="92"/>
      <c r="FI354" s="92"/>
      <c r="FJ354" s="92"/>
      <c r="FK354" s="92"/>
      <c r="FL354" s="92"/>
      <c r="FM354" s="92"/>
      <c r="FN354" s="92"/>
      <c r="FO354" s="92"/>
      <c r="FP354" s="92"/>
      <c r="FQ354" s="92"/>
      <c r="FR354" s="92"/>
      <c r="FS354" s="92"/>
      <c r="FT354" s="92"/>
      <c r="FU354" s="92"/>
      <c r="FV354" s="92"/>
      <c r="FW354" s="92"/>
      <c r="FX354" s="92"/>
      <c r="FY354" s="92"/>
      <c r="FZ354" s="92"/>
      <c r="GA354" s="92"/>
      <c r="GB354" s="92"/>
      <c r="GC354" s="92"/>
      <c r="GD354" s="92"/>
      <c r="GE354" s="92"/>
      <c r="GF354" s="92"/>
      <c r="GG354" s="92"/>
      <c r="GH354" s="92"/>
      <c r="GI354" s="92"/>
      <c r="GJ354" s="92"/>
      <c r="GK354" s="92"/>
      <c r="GL354" s="92"/>
      <c r="GM354" s="92"/>
      <c r="GN354" s="92"/>
      <c r="GO354" s="92"/>
      <c r="GP354" s="92"/>
      <c r="GQ354" s="92"/>
      <c r="GR354" s="92"/>
      <c r="GS354" s="92"/>
      <c r="GT354" s="92"/>
      <c r="GU354" s="92"/>
      <c r="GV354" s="92"/>
      <c r="GW354" s="92"/>
      <c r="GX354" s="92"/>
      <c r="GY354" s="92"/>
      <c r="GZ354" s="92"/>
      <c r="HA354" s="92"/>
      <c r="HB354" s="92"/>
      <c r="HC354" s="92"/>
      <c r="HD354" s="92"/>
      <c r="HE354" s="92"/>
      <c r="HF354" s="92"/>
      <c r="HG354" s="92"/>
      <c r="HH354" s="92"/>
      <c r="HI354" s="92"/>
      <c r="HJ354" s="92"/>
      <c r="HK354" s="92"/>
      <c r="HL354" s="92"/>
      <c r="HM354" s="92"/>
      <c r="HN354" s="92"/>
      <c r="HO354" s="92"/>
      <c r="HP354" s="92"/>
      <c r="HQ354" s="92"/>
      <c r="HR354" s="92"/>
      <c r="HS354" s="92"/>
      <c r="HT354" s="92"/>
      <c r="HU354" s="92"/>
      <c r="HV354" s="92"/>
      <c r="HW354" s="92"/>
      <c r="HX354" s="92"/>
      <c r="HY354" s="92"/>
      <c r="HZ354" s="92"/>
      <c r="IA354" s="92"/>
      <c r="IB354" s="92"/>
      <c r="IC354" s="92"/>
      <c r="ID354" s="92"/>
      <c r="IE354" s="92"/>
      <c r="IF354" s="92"/>
      <c r="IG354" s="92"/>
      <c r="IH354" s="92"/>
      <c r="II354" s="92"/>
      <c r="IJ354" s="92"/>
      <c r="IK354" s="92"/>
    </row>
    <row r="355" spans="1:245">
      <c r="A355" s="6">
        <v>353</v>
      </c>
      <c r="B355" s="6">
        <v>1</v>
      </c>
      <c r="C355" s="6"/>
      <c r="D355" s="6" t="s">
        <v>52</v>
      </c>
      <c r="E355" s="6">
        <v>1</v>
      </c>
      <c r="F355" s="6">
        <v>0</v>
      </c>
      <c r="G355" s="6">
        <v>1</v>
      </c>
      <c r="H355" s="6"/>
      <c r="I355" s="6"/>
      <c r="J355" s="6"/>
      <c r="K355" s="6"/>
      <c r="L355" s="8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23">
        <v>0</v>
      </c>
      <c r="AF355" s="23"/>
      <c r="AG355" s="10">
        <v>34.299999999999997</v>
      </c>
      <c r="AH355" s="11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8"/>
      <c r="BF355" s="9"/>
      <c r="BG355" s="9"/>
      <c r="BH355" s="9">
        <v>1</v>
      </c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8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8"/>
      <c r="CZ355" s="11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8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12"/>
      <c r="ES355" s="92"/>
      <c r="ET355" s="92"/>
      <c r="EU355" s="92"/>
      <c r="EV355" s="92"/>
      <c r="EW355" s="92"/>
      <c r="EX355" s="92"/>
      <c r="EY355" s="92"/>
      <c r="EZ355" s="92"/>
      <c r="FA355" s="92"/>
      <c r="FB355" s="92"/>
      <c r="FC355" s="92"/>
      <c r="FD355" s="92"/>
      <c r="FE355" s="92"/>
      <c r="FF355" s="92"/>
      <c r="FG355" s="92"/>
      <c r="FH355" s="92"/>
      <c r="FI355" s="92"/>
      <c r="FJ355" s="92"/>
      <c r="FK355" s="92"/>
      <c r="FL355" s="92"/>
      <c r="FM355" s="92"/>
      <c r="FN355" s="92"/>
      <c r="FO355" s="92"/>
      <c r="FP355" s="92"/>
      <c r="FQ355" s="92"/>
      <c r="FR355" s="92"/>
      <c r="FS355" s="92"/>
      <c r="FT355" s="92"/>
      <c r="FU355" s="92"/>
      <c r="FV355" s="92"/>
      <c r="FW355" s="92"/>
      <c r="FX355" s="92"/>
      <c r="FY355" s="92"/>
      <c r="FZ355" s="92"/>
      <c r="GA355" s="92"/>
      <c r="GB355" s="92"/>
      <c r="GC355" s="92"/>
      <c r="GD355" s="92"/>
      <c r="GE355" s="92"/>
      <c r="GF355" s="92"/>
      <c r="GG355" s="92"/>
      <c r="GH355" s="92"/>
      <c r="GI355" s="92"/>
      <c r="GJ355" s="92"/>
      <c r="GK355" s="92"/>
      <c r="GL355" s="92"/>
      <c r="GM355" s="92"/>
      <c r="GN355" s="92"/>
      <c r="GO355" s="92"/>
      <c r="GP355" s="92"/>
      <c r="GQ355" s="92"/>
      <c r="GR355" s="92"/>
      <c r="GS355" s="92"/>
      <c r="GT355" s="92"/>
      <c r="GU355" s="92"/>
      <c r="GV355" s="92"/>
      <c r="GW355" s="92"/>
      <c r="GX355" s="92"/>
      <c r="GY355" s="92"/>
      <c r="GZ355" s="92"/>
      <c r="HA355" s="92"/>
      <c r="HB355" s="92"/>
      <c r="HC355" s="92"/>
      <c r="HD355" s="92"/>
      <c r="HE355" s="92"/>
      <c r="HF355" s="92"/>
      <c r="HG355" s="92"/>
      <c r="HH355" s="92"/>
      <c r="HI355" s="92"/>
      <c r="HJ355" s="92"/>
      <c r="HK355" s="92"/>
      <c r="HL355" s="92"/>
      <c r="HM355" s="92"/>
      <c r="HN355" s="92"/>
      <c r="HO355" s="92"/>
      <c r="HP355" s="92"/>
      <c r="HQ355" s="92"/>
      <c r="HR355" s="92"/>
      <c r="HS355" s="92"/>
      <c r="HT355" s="92"/>
      <c r="HU355" s="92"/>
      <c r="HV355" s="92"/>
      <c r="HW355" s="92"/>
      <c r="HX355" s="92"/>
      <c r="HY355" s="92"/>
      <c r="HZ355" s="92"/>
      <c r="IA355" s="92"/>
      <c r="IB355" s="92"/>
      <c r="IC355" s="92"/>
      <c r="ID355" s="92"/>
      <c r="IE355" s="92"/>
      <c r="IF355" s="92"/>
      <c r="IG355" s="92"/>
      <c r="IH355" s="92"/>
      <c r="II355" s="92"/>
      <c r="IJ355" s="92"/>
      <c r="IK355" s="92"/>
    </row>
    <row r="356" spans="1:245">
      <c r="A356" s="6">
        <v>354</v>
      </c>
      <c r="B356" s="6">
        <v>2</v>
      </c>
      <c r="C356" s="6"/>
      <c r="D356" s="6" t="s">
        <v>52</v>
      </c>
      <c r="E356" s="6">
        <v>0</v>
      </c>
      <c r="F356" s="6">
        <v>1</v>
      </c>
      <c r="G356" s="6">
        <v>1</v>
      </c>
      <c r="H356" s="6"/>
      <c r="I356" s="6"/>
      <c r="J356" s="6"/>
      <c r="K356" s="6"/>
      <c r="L356" s="8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23">
        <v>0</v>
      </c>
      <c r="AF356" s="23"/>
      <c r="AG356" s="10">
        <v>56.9</v>
      </c>
      <c r="AH356" s="11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8"/>
      <c r="BF356" s="9"/>
      <c r="BG356" s="9"/>
      <c r="BH356" s="9"/>
      <c r="BI356" s="9"/>
      <c r="BJ356" s="9"/>
      <c r="BK356" s="9">
        <v>1</v>
      </c>
      <c r="BL356" s="9"/>
      <c r="BM356" s="9"/>
      <c r="BN356" s="9"/>
      <c r="BO356" s="9"/>
      <c r="BP356" s="9"/>
      <c r="BQ356" s="9">
        <v>1</v>
      </c>
      <c r="BR356" s="9"/>
      <c r="BS356" s="9"/>
      <c r="BT356" s="9"/>
      <c r="BU356" s="9">
        <v>1</v>
      </c>
      <c r="BV356" s="9"/>
      <c r="BW356" s="9">
        <v>1</v>
      </c>
      <c r="BX356" s="9"/>
      <c r="BY356" s="9"/>
      <c r="BZ356" s="9"/>
      <c r="CA356" s="9"/>
      <c r="CB356" s="8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8"/>
      <c r="CZ356" s="11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8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12"/>
      <c r="ES356" s="92"/>
      <c r="ET356" s="92"/>
      <c r="EU356" s="92"/>
      <c r="EV356" s="92"/>
      <c r="EW356" s="92"/>
      <c r="EX356" s="92"/>
      <c r="EY356" s="92"/>
      <c r="EZ356" s="92"/>
      <c r="FA356" s="92"/>
      <c r="FB356" s="92"/>
      <c r="FC356" s="92"/>
      <c r="FD356" s="92"/>
      <c r="FE356" s="92"/>
      <c r="FF356" s="92"/>
      <c r="FG356" s="92"/>
      <c r="FH356" s="92"/>
      <c r="FI356" s="92"/>
      <c r="FJ356" s="92"/>
      <c r="FK356" s="92"/>
      <c r="FL356" s="92"/>
      <c r="FM356" s="92"/>
      <c r="FN356" s="92"/>
      <c r="FO356" s="92"/>
      <c r="FP356" s="92"/>
      <c r="FQ356" s="92"/>
      <c r="FR356" s="92"/>
      <c r="FS356" s="92"/>
      <c r="FT356" s="92"/>
      <c r="FU356" s="92"/>
      <c r="FV356" s="92"/>
      <c r="FW356" s="92"/>
      <c r="FX356" s="92"/>
      <c r="FY356" s="92"/>
      <c r="FZ356" s="92"/>
      <c r="GA356" s="92"/>
      <c r="GB356" s="92"/>
      <c r="GC356" s="92"/>
      <c r="GD356" s="92"/>
      <c r="GE356" s="92"/>
      <c r="GF356" s="92"/>
      <c r="GG356" s="92"/>
      <c r="GH356" s="92"/>
      <c r="GI356" s="92"/>
      <c r="GJ356" s="92"/>
      <c r="GK356" s="92"/>
      <c r="GL356" s="92"/>
      <c r="GM356" s="92"/>
      <c r="GN356" s="92"/>
      <c r="GO356" s="92"/>
      <c r="GP356" s="92"/>
      <c r="GQ356" s="92"/>
      <c r="GR356" s="92"/>
      <c r="GS356" s="92"/>
      <c r="GT356" s="92"/>
      <c r="GU356" s="92"/>
      <c r="GV356" s="92"/>
      <c r="GW356" s="92"/>
      <c r="GX356" s="92"/>
      <c r="GY356" s="92"/>
      <c r="GZ356" s="92"/>
      <c r="HA356" s="92"/>
      <c r="HB356" s="92"/>
      <c r="HC356" s="92"/>
      <c r="HD356" s="92"/>
      <c r="HE356" s="92"/>
      <c r="HF356" s="92"/>
      <c r="HG356" s="92"/>
      <c r="HH356" s="92"/>
      <c r="HI356" s="92"/>
      <c r="HJ356" s="92"/>
      <c r="HK356" s="92"/>
      <c r="HL356" s="92"/>
      <c r="HM356" s="92"/>
      <c r="HN356" s="92"/>
      <c r="HO356" s="92"/>
      <c r="HP356" s="92"/>
      <c r="HQ356" s="92"/>
      <c r="HR356" s="92"/>
      <c r="HS356" s="92"/>
      <c r="HT356" s="92"/>
      <c r="HU356" s="92"/>
      <c r="HV356" s="92"/>
      <c r="HW356" s="92"/>
      <c r="HX356" s="92"/>
      <c r="HY356" s="92"/>
      <c r="HZ356" s="92"/>
      <c r="IA356" s="92"/>
      <c r="IB356" s="92"/>
      <c r="IC356" s="92"/>
      <c r="ID356" s="92"/>
      <c r="IE356" s="92"/>
      <c r="IF356" s="92"/>
      <c r="IG356" s="92"/>
      <c r="IH356" s="92"/>
      <c r="II356" s="92"/>
      <c r="IJ356" s="92"/>
      <c r="IK356" s="92"/>
    </row>
    <row r="357" spans="1:245">
      <c r="A357" s="4">
        <v>355</v>
      </c>
      <c r="B357" s="4">
        <v>1</v>
      </c>
      <c r="C357" s="4"/>
      <c r="D357" s="4" t="s">
        <v>52</v>
      </c>
      <c r="E357" s="4">
        <v>1</v>
      </c>
      <c r="F357" s="4">
        <v>0</v>
      </c>
      <c r="G357" s="4">
        <v>1</v>
      </c>
      <c r="H357" s="4">
        <v>0</v>
      </c>
      <c r="I357" s="4"/>
      <c r="J357" s="4"/>
      <c r="K357" s="4"/>
      <c r="L357" s="1">
        <v>23</v>
      </c>
      <c r="M357">
        <v>2</v>
      </c>
      <c r="N357">
        <v>8</v>
      </c>
      <c r="O357">
        <v>8</v>
      </c>
      <c r="P357">
        <v>21</v>
      </c>
      <c r="AE357" s="22">
        <v>5</v>
      </c>
      <c r="AF357" s="22">
        <v>21</v>
      </c>
      <c r="AG357" s="5">
        <v>232.8</v>
      </c>
      <c r="AH357" s="2"/>
      <c r="AI357">
        <v>2.93</v>
      </c>
      <c r="AO357">
        <v>109.27000000000001</v>
      </c>
      <c r="BB357">
        <v>31.97</v>
      </c>
      <c r="BD357">
        <v>13.03</v>
      </c>
      <c r="BE357" s="1"/>
      <c r="BM357">
        <v>1</v>
      </c>
      <c r="BT357">
        <v>1</v>
      </c>
      <c r="CB357" s="1"/>
      <c r="CI357">
        <v>1</v>
      </c>
      <c r="CV357">
        <v>1</v>
      </c>
      <c r="CY357" s="1"/>
      <c r="CZ357" s="2"/>
      <c r="DV357" s="1"/>
      <c r="EC357">
        <v>1</v>
      </c>
      <c r="ER357" s="3"/>
      <c r="ES357" s="73">
        <v>355</v>
      </c>
      <c r="ET357" s="85" t="s">
        <v>188</v>
      </c>
      <c r="EU357" s="75" t="s">
        <v>211</v>
      </c>
      <c r="EV357" s="76" t="s">
        <v>222</v>
      </c>
      <c r="EW357" s="77" t="s">
        <v>191</v>
      </c>
      <c r="EX357" s="74" t="s">
        <v>192</v>
      </c>
      <c r="EY357" s="78" t="s">
        <v>193</v>
      </c>
      <c r="EZ357" s="78">
        <v>1</v>
      </c>
      <c r="FA357" s="82">
        <v>1</v>
      </c>
      <c r="FB357" s="82">
        <v>1</v>
      </c>
      <c r="FC357" s="82">
        <v>1</v>
      </c>
      <c r="FD357" s="82">
        <v>1</v>
      </c>
      <c r="FE357" s="82"/>
      <c r="FF357" s="82"/>
      <c r="FG357" s="82"/>
      <c r="FH357" s="82">
        <v>1</v>
      </c>
      <c r="FI357" s="82">
        <v>1</v>
      </c>
      <c r="FJ357" s="82"/>
      <c r="FK357" s="77" t="s">
        <v>194</v>
      </c>
      <c r="FL357" s="77"/>
      <c r="FM357" s="79" t="s">
        <v>194</v>
      </c>
      <c r="FN357" s="79" t="s">
        <v>195</v>
      </c>
      <c r="FO357" s="79"/>
      <c r="FP357" s="78"/>
      <c r="FQ357" s="78"/>
      <c r="FR357" s="78">
        <v>1</v>
      </c>
      <c r="FS357" s="78">
        <v>1</v>
      </c>
      <c r="FT357" s="78"/>
      <c r="FU357" s="78">
        <v>1</v>
      </c>
      <c r="FV357" s="78"/>
      <c r="FW357" s="78"/>
      <c r="FX357" s="78"/>
      <c r="FY357" s="78"/>
      <c r="FZ357" s="78"/>
      <c r="GA357" s="78"/>
      <c r="GB357" s="78"/>
      <c r="GC357" s="78"/>
      <c r="GD357" s="78">
        <v>1</v>
      </c>
      <c r="GE357" s="78"/>
      <c r="GF357" s="78"/>
      <c r="GG357" s="78"/>
      <c r="GH357" s="78"/>
      <c r="GI357" s="78"/>
      <c r="GJ357" s="78"/>
      <c r="GK357" s="78"/>
      <c r="GL357" s="78"/>
      <c r="GM357" s="83"/>
      <c r="GN357" s="83"/>
      <c r="GO357" s="83"/>
      <c r="GP357" s="83"/>
      <c r="GQ357" s="83"/>
      <c r="GR357" s="83"/>
      <c r="GS357" s="83"/>
      <c r="GT357" s="83"/>
      <c r="GU357" s="83"/>
      <c r="GV357" s="83"/>
      <c r="GW357" s="83"/>
      <c r="GX357" s="83"/>
      <c r="GY357" s="83"/>
      <c r="GZ357" s="83"/>
      <c r="HA357" s="83"/>
      <c r="HB357" s="83"/>
      <c r="HC357" s="83"/>
      <c r="HD357" s="83"/>
      <c r="HE357" s="83"/>
      <c r="HF357" s="83"/>
      <c r="HG357" s="83"/>
      <c r="HH357" s="83"/>
      <c r="HI357" s="83"/>
      <c r="HJ357" s="76" t="s">
        <v>196</v>
      </c>
      <c r="HK357" s="76" t="s">
        <v>194</v>
      </c>
      <c r="HL357" s="76" t="s">
        <v>196</v>
      </c>
      <c r="HM357" s="76"/>
      <c r="HN357" s="76" t="s">
        <v>415</v>
      </c>
      <c r="HO357" s="76" t="s">
        <v>416</v>
      </c>
      <c r="HP357" s="75" t="s">
        <v>199</v>
      </c>
      <c r="HQ357" s="75"/>
      <c r="HR357" s="75" t="s">
        <v>210</v>
      </c>
      <c r="HS357" s="75"/>
      <c r="HT357" s="80">
        <v>2</v>
      </c>
      <c r="HU357" s="80"/>
      <c r="HV357" s="80"/>
      <c r="HW357" s="80"/>
      <c r="HX357" s="80"/>
      <c r="HY357" s="80"/>
      <c r="HZ357" s="80"/>
      <c r="IA357" s="80"/>
      <c r="IB357" s="80"/>
      <c r="IC357" s="80">
        <v>1</v>
      </c>
      <c r="ID357" s="80"/>
      <c r="IE357" s="80"/>
      <c r="IF357" s="80"/>
      <c r="IG357" s="80"/>
      <c r="IH357" s="80"/>
      <c r="II357" s="80"/>
      <c r="IJ357" s="81" t="s">
        <v>201</v>
      </c>
      <c r="IK357" s="81" t="s">
        <v>199</v>
      </c>
    </row>
    <row r="358" spans="1:245">
      <c r="A358" s="6">
        <v>356</v>
      </c>
      <c r="B358" s="6">
        <v>1</v>
      </c>
      <c r="C358" s="6"/>
      <c r="D358" s="6" t="s">
        <v>52</v>
      </c>
      <c r="E358" s="6">
        <v>0</v>
      </c>
      <c r="F358" s="6">
        <v>1</v>
      </c>
      <c r="G358" s="6">
        <v>1</v>
      </c>
      <c r="H358" s="6"/>
      <c r="I358" s="6"/>
      <c r="J358" s="6"/>
      <c r="K358" s="6"/>
      <c r="L358" s="8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23">
        <v>0</v>
      </c>
      <c r="AF358" s="23"/>
      <c r="AG358" s="10">
        <v>27.8</v>
      </c>
      <c r="AH358" s="11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8"/>
      <c r="BF358" s="9"/>
      <c r="BG358" s="9"/>
      <c r="BH358" s="9"/>
      <c r="BI358" s="9"/>
      <c r="BJ358" s="9"/>
      <c r="BK358" s="9">
        <v>1</v>
      </c>
      <c r="BL358" s="9"/>
      <c r="BM358" s="9"/>
      <c r="BN358" s="9"/>
      <c r="BO358" s="9"/>
      <c r="BP358" s="9">
        <v>1</v>
      </c>
      <c r="BQ358" s="9">
        <v>1</v>
      </c>
      <c r="BR358" s="9"/>
      <c r="BS358" s="9"/>
      <c r="BT358" s="9"/>
      <c r="BU358" s="9">
        <v>1</v>
      </c>
      <c r="BV358" s="9"/>
      <c r="BW358" s="9"/>
      <c r="BX358" s="9"/>
      <c r="BY358" s="9"/>
      <c r="BZ358" s="9"/>
      <c r="CA358" s="9"/>
      <c r="CB358" s="8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8"/>
      <c r="CZ358" s="11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8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12"/>
      <c r="ES358" s="92"/>
      <c r="ET358" s="92"/>
      <c r="EU358" s="92"/>
      <c r="EV358" s="92"/>
      <c r="EW358" s="92"/>
      <c r="EX358" s="92"/>
      <c r="EY358" s="92"/>
      <c r="EZ358" s="92"/>
      <c r="FA358" s="92"/>
      <c r="FB358" s="92"/>
      <c r="FC358" s="92"/>
      <c r="FD358" s="92"/>
      <c r="FE358" s="92"/>
      <c r="FF358" s="92"/>
      <c r="FG358" s="92"/>
      <c r="FH358" s="92"/>
      <c r="FI358" s="92"/>
      <c r="FJ358" s="92"/>
      <c r="FK358" s="92"/>
      <c r="FL358" s="92"/>
      <c r="FM358" s="92"/>
      <c r="FN358" s="92"/>
      <c r="FO358" s="92"/>
      <c r="FP358" s="92"/>
      <c r="FQ358" s="92"/>
      <c r="FR358" s="92"/>
      <c r="FS358" s="92"/>
      <c r="FT358" s="92"/>
      <c r="FU358" s="92"/>
      <c r="FV358" s="92"/>
      <c r="FW358" s="92"/>
      <c r="FX358" s="92"/>
      <c r="FY358" s="92"/>
      <c r="FZ358" s="92"/>
      <c r="GA358" s="92"/>
      <c r="GB358" s="92"/>
      <c r="GC358" s="92"/>
      <c r="GD358" s="92"/>
      <c r="GE358" s="92"/>
      <c r="GF358" s="92"/>
      <c r="GG358" s="92"/>
      <c r="GH358" s="92"/>
      <c r="GI358" s="92"/>
      <c r="GJ358" s="92"/>
      <c r="GK358" s="92"/>
      <c r="GL358" s="92"/>
      <c r="GM358" s="92"/>
      <c r="GN358" s="92"/>
      <c r="GO358" s="92"/>
      <c r="GP358" s="92"/>
      <c r="GQ358" s="92"/>
      <c r="GR358" s="92"/>
      <c r="GS358" s="92"/>
      <c r="GT358" s="92"/>
      <c r="GU358" s="92"/>
      <c r="GV358" s="92"/>
      <c r="GW358" s="92"/>
      <c r="GX358" s="92"/>
      <c r="GY358" s="92"/>
      <c r="GZ358" s="92"/>
      <c r="HA358" s="92"/>
      <c r="HB358" s="92"/>
      <c r="HC358" s="92"/>
      <c r="HD358" s="92"/>
      <c r="HE358" s="92"/>
      <c r="HF358" s="92"/>
      <c r="HG358" s="92"/>
      <c r="HH358" s="92"/>
      <c r="HI358" s="92"/>
      <c r="HJ358" s="92"/>
      <c r="HK358" s="92"/>
      <c r="HL358" s="92"/>
      <c r="HM358" s="92"/>
      <c r="HN358" s="92"/>
      <c r="HO358" s="92"/>
      <c r="HP358" s="92"/>
      <c r="HQ358" s="92"/>
      <c r="HR358" s="92"/>
      <c r="HS358" s="92"/>
      <c r="HT358" s="92"/>
      <c r="HU358" s="92"/>
      <c r="HV358" s="92"/>
      <c r="HW358" s="92"/>
      <c r="HX358" s="92"/>
      <c r="HY358" s="92"/>
      <c r="HZ358" s="92"/>
      <c r="IA358" s="92"/>
      <c r="IB358" s="92"/>
      <c r="IC358" s="92"/>
      <c r="ID358" s="92"/>
      <c r="IE358" s="92"/>
      <c r="IF358" s="92"/>
      <c r="IG358" s="92"/>
      <c r="IH358" s="92"/>
      <c r="II358" s="92"/>
      <c r="IJ358" s="92"/>
      <c r="IK358" s="92"/>
    </row>
    <row r="359" spans="1:245">
      <c r="A359" s="61">
        <v>357</v>
      </c>
      <c r="B359" s="61">
        <v>1</v>
      </c>
      <c r="C359" s="61">
        <v>1</v>
      </c>
      <c r="D359" s="61" t="s">
        <v>52</v>
      </c>
      <c r="E359" s="61">
        <v>1</v>
      </c>
      <c r="F359" s="61">
        <v>0</v>
      </c>
      <c r="G359" s="61">
        <v>1</v>
      </c>
      <c r="H359" s="61">
        <v>1</v>
      </c>
      <c r="I359" s="61" t="s">
        <v>82</v>
      </c>
      <c r="J359" s="61"/>
      <c r="K359" s="61"/>
      <c r="L359" s="62">
        <v>1</v>
      </c>
      <c r="M359" s="63">
        <v>14</v>
      </c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4">
        <v>2</v>
      </c>
      <c r="AF359" s="64">
        <v>14</v>
      </c>
      <c r="AG359" s="65">
        <v>123.6</v>
      </c>
      <c r="AH359" s="66">
        <v>75.180000000000007</v>
      </c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>
        <v>11.88</v>
      </c>
      <c r="AV359" s="63"/>
      <c r="AW359" s="63"/>
      <c r="AX359" s="63"/>
      <c r="AY359" s="63"/>
      <c r="AZ359" s="63"/>
      <c r="BA359" s="63"/>
      <c r="BB359" s="63"/>
      <c r="BC359" s="63"/>
      <c r="BD359" s="63"/>
      <c r="BE359" s="62"/>
      <c r="BF359" s="63"/>
      <c r="BG359" s="63"/>
      <c r="BH359" s="63"/>
      <c r="BI359" s="63"/>
      <c r="BJ359" s="63"/>
      <c r="BK359" s="63"/>
      <c r="BL359" s="63">
        <v>1</v>
      </c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2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2">
        <v>1</v>
      </c>
      <c r="CZ359" s="66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>
        <v>1</v>
      </c>
      <c r="DM359" s="63"/>
      <c r="DN359" s="63"/>
      <c r="DO359" s="63"/>
      <c r="DP359" s="63"/>
      <c r="DQ359" s="63"/>
      <c r="DR359" s="63"/>
      <c r="DS359" s="63"/>
      <c r="DT359" s="63"/>
      <c r="DU359" s="63"/>
      <c r="DV359" s="62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7"/>
      <c r="ES359" s="92"/>
      <c r="ET359" s="92"/>
      <c r="EU359" s="92"/>
      <c r="EV359" s="92"/>
      <c r="EW359" s="92"/>
      <c r="EX359" s="92"/>
      <c r="EY359" s="92"/>
      <c r="EZ359" s="92"/>
      <c r="FA359" s="92"/>
      <c r="FB359" s="92"/>
      <c r="FC359" s="92"/>
      <c r="FD359" s="92"/>
      <c r="FE359" s="92"/>
      <c r="FF359" s="92"/>
      <c r="FG359" s="92"/>
      <c r="FH359" s="92"/>
      <c r="FI359" s="92"/>
      <c r="FJ359" s="92"/>
      <c r="FK359" s="92"/>
      <c r="FL359" s="92"/>
      <c r="FM359" s="92"/>
      <c r="FN359" s="92"/>
      <c r="FO359" s="92"/>
      <c r="FP359" s="92"/>
      <c r="FQ359" s="92"/>
      <c r="FR359" s="92"/>
      <c r="FS359" s="92"/>
      <c r="FT359" s="92"/>
      <c r="FU359" s="92"/>
      <c r="FV359" s="92"/>
      <c r="FW359" s="92"/>
      <c r="FX359" s="92"/>
      <c r="FY359" s="92"/>
      <c r="FZ359" s="92"/>
      <c r="GA359" s="92"/>
      <c r="GB359" s="92"/>
      <c r="GC359" s="92"/>
      <c r="GD359" s="92"/>
      <c r="GE359" s="92"/>
      <c r="GF359" s="92"/>
      <c r="GG359" s="92"/>
      <c r="GH359" s="92"/>
      <c r="GI359" s="92"/>
      <c r="GJ359" s="92"/>
      <c r="GK359" s="92"/>
      <c r="GL359" s="92"/>
      <c r="GM359" s="92"/>
      <c r="GN359" s="92"/>
      <c r="GO359" s="92"/>
      <c r="GP359" s="92"/>
      <c r="GQ359" s="92"/>
      <c r="GR359" s="92"/>
      <c r="GS359" s="92"/>
      <c r="GT359" s="92"/>
      <c r="GU359" s="92"/>
      <c r="GV359" s="92"/>
      <c r="GW359" s="92"/>
      <c r="GX359" s="92"/>
      <c r="GY359" s="92"/>
      <c r="GZ359" s="92"/>
      <c r="HA359" s="92"/>
      <c r="HB359" s="92"/>
      <c r="HC359" s="92"/>
      <c r="HD359" s="92"/>
      <c r="HE359" s="92"/>
      <c r="HF359" s="92"/>
      <c r="HG359" s="92"/>
      <c r="HH359" s="92"/>
      <c r="HI359" s="92"/>
      <c r="HJ359" s="92"/>
      <c r="HK359" s="92"/>
      <c r="HL359" s="92"/>
      <c r="HM359" s="92"/>
      <c r="HN359" s="92"/>
      <c r="HO359" s="92"/>
      <c r="HP359" s="92"/>
      <c r="HQ359" s="92"/>
      <c r="HR359" s="92"/>
      <c r="HS359" s="92"/>
      <c r="HT359" s="92"/>
      <c r="HU359" s="92"/>
      <c r="HV359" s="92"/>
      <c r="HW359" s="92"/>
      <c r="HX359" s="92"/>
      <c r="HY359" s="92"/>
      <c r="HZ359" s="92"/>
      <c r="IA359" s="92"/>
      <c r="IB359" s="92"/>
      <c r="IC359" s="92"/>
      <c r="ID359" s="92"/>
      <c r="IE359" s="92"/>
      <c r="IF359" s="92"/>
      <c r="IG359" s="92"/>
      <c r="IH359" s="92"/>
      <c r="II359" s="92"/>
      <c r="IJ359" s="92"/>
      <c r="IK359" s="92"/>
    </row>
    <row r="360" spans="1:245">
      <c r="A360" s="4">
        <v>358</v>
      </c>
      <c r="B360" s="4">
        <v>2</v>
      </c>
      <c r="C360" s="4"/>
      <c r="D360" s="4" t="s">
        <v>52</v>
      </c>
      <c r="E360" s="4">
        <v>0</v>
      </c>
      <c r="F360" s="4">
        <v>1</v>
      </c>
      <c r="G360" s="4">
        <v>1</v>
      </c>
      <c r="H360" s="4">
        <v>0</v>
      </c>
      <c r="I360" s="4"/>
      <c r="J360" s="4"/>
      <c r="K360" s="4"/>
      <c r="L360" s="1">
        <v>15</v>
      </c>
      <c r="M360">
        <v>10</v>
      </c>
      <c r="AE360" s="22">
        <v>2</v>
      </c>
      <c r="AF360" s="22">
        <v>10</v>
      </c>
      <c r="AG360" s="5">
        <v>127.4</v>
      </c>
      <c r="AH360" s="2"/>
      <c r="AQ360">
        <v>55.21</v>
      </c>
      <c r="AV360">
        <v>32.5</v>
      </c>
      <c r="BE360" s="1"/>
      <c r="BS360">
        <v>1</v>
      </c>
      <c r="BV360">
        <v>1</v>
      </c>
      <c r="CB360" s="1"/>
      <c r="CY360" s="1"/>
      <c r="CZ360" s="2"/>
      <c r="DV360" s="1"/>
      <c r="ER360" s="3"/>
      <c r="ES360" s="73">
        <v>358</v>
      </c>
      <c r="ET360" s="85" t="s">
        <v>188</v>
      </c>
      <c r="EU360" s="75" t="s">
        <v>211</v>
      </c>
      <c r="EV360" s="76" t="s">
        <v>190</v>
      </c>
      <c r="EW360" s="77" t="s">
        <v>249</v>
      </c>
      <c r="EX360" s="74" t="s">
        <v>206</v>
      </c>
      <c r="EY360" s="78" t="s">
        <v>207</v>
      </c>
      <c r="EZ360" s="78">
        <v>2</v>
      </c>
      <c r="FA360" s="82">
        <v>1</v>
      </c>
      <c r="FB360" s="82"/>
      <c r="FC360" s="82"/>
      <c r="FD360" s="82"/>
      <c r="FE360" s="82"/>
      <c r="FF360" s="82"/>
      <c r="FG360" s="82"/>
      <c r="FH360" s="82"/>
      <c r="FI360" s="82"/>
      <c r="FJ360" s="82"/>
      <c r="FK360" s="77" t="s">
        <v>199</v>
      </c>
      <c r="FL360" s="77" t="s">
        <v>417</v>
      </c>
      <c r="FM360" s="79" t="s">
        <v>199</v>
      </c>
      <c r="FN360" s="79"/>
      <c r="FO360" s="79"/>
      <c r="FP360" s="78"/>
      <c r="FQ360" s="78"/>
      <c r="FR360" s="78"/>
      <c r="FS360" s="78"/>
      <c r="FT360" s="78"/>
      <c r="FU360" s="78"/>
      <c r="FV360" s="78"/>
      <c r="FW360" s="78"/>
      <c r="FX360" s="78"/>
      <c r="FY360" s="78"/>
      <c r="FZ360" s="78"/>
      <c r="GA360" s="78"/>
      <c r="GB360" s="78"/>
      <c r="GC360" s="78"/>
      <c r="GD360" s="78"/>
      <c r="GE360" s="78"/>
      <c r="GF360" s="78"/>
      <c r="GG360" s="78"/>
      <c r="GH360" s="78"/>
      <c r="GI360" s="78"/>
      <c r="GJ360" s="78"/>
      <c r="GK360" s="78"/>
      <c r="GL360" s="78"/>
      <c r="GM360" s="83"/>
      <c r="GN360" s="83"/>
      <c r="GO360" s="83"/>
      <c r="GP360" s="83"/>
      <c r="GQ360" s="83"/>
      <c r="GR360" s="83">
        <v>1</v>
      </c>
      <c r="GS360" s="83"/>
      <c r="GT360" s="83"/>
      <c r="GU360" s="83"/>
      <c r="GV360" s="83"/>
      <c r="GW360" s="83"/>
      <c r="GX360" s="83"/>
      <c r="GY360" s="83"/>
      <c r="GZ360" s="83"/>
      <c r="HA360" s="83"/>
      <c r="HB360" s="83">
        <v>1</v>
      </c>
      <c r="HC360" s="83"/>
      <c r="HD360" s="83"/>
      <c r="HE360" s="83"/>
      <c r="HF360" s="83"/>
      <c r="HG360" s="83"/>
      <c r="HH360" s="83"/>
      <c r="HI360" s="83"/>
      <c r="HJ360" s="76" t="s">
        <v>196</v>
      </c>
      <c r="HK360" s="76" t="s">
        <v>194</v>
      </c>
      <c r="HL360" s="76" t="s">
        <v>196</v>
      </c>
      <c r="HM360" s="76"/>
      <c r="HN360" s="76"/>
      <c r="HO360" s="76"/>
      <c r="HP360" s="75" t="s">
        <v>199</v>
      </c>
      <c r="HQ360" s="75"/>
      <c r="HR360" s="75" t="s">
        <v>210</v>
      </c>
      <c r="HS360" s="75"/>
      <c r="HT360" s="80">
        <v>4</v>
      </c>
      <c r="HU360" s="80"/>
      <c r="HV360" s="80"/>
      <c r="HW360" s="80"/>
      <c r="HX360" s="80"/>
      <c r="HY360" s="80"/>
      <c r="HZ360" s="80"/>
      <c r="IA360" s="80"/>
      <c r="IB360" s="80"/>
      <c r="IC360" s="80">
        <v>1</v>
      </c>
      <c r="ID360" s="80">
        <v>1</v>
      </c>
      <c r="IE360" s="80"/>
      <c r="IF360" s="80">
        <v>1</v>
      </c>
      <c r="IG360" s="80"/>
      <c r="IH360" s="80"/>
      <c r="II360" s="80"/>
      <c r="IJ360" s="81" t="s">
        <v>201</v>
      </c>
      <c r="IK360" s="81" t="s">
        <v>199</v>
      </c>
    </row>
    <row r="361" spans="1:245">
      <c r="A361" s="47">
        <v>359</v>
      </c>
      <c r="B361" s="47">
        <v>2</v>
      </c>
      <c r="C361" s="47"/>
      <c r="D361" s="47" t="s">
        <v>52</v>
      </c>
      <c r="E361" s="47">
        <v>1</v>
      </c>
      <c r="F361" s="47">
        <v>0</v>
      </c>
      <c r="G361" s="47">
        <v>1</v>
      </c>
      <c r="H361" s="47">
        <v>1</v>
      </c>
      <c r="I361" s="47" t="s">
        <v>72</v>
      </c>
      <c r="J361" s="47"/>
      <c r="K361" s="47"/>
      <c r="L361" s="48">
        <v>4</v>
      </c>
      <c r="M361" s="49">
        <v>4</v>
      </c>
      <c r="N361" s="49">
        <v>12</v>
      </c>
      <c r="O361" s="49">
        <v>17</v>
      </c>
      <c r="P361" s="49">
        <v>15</v>
      </c>
      <c r="Q361" s="49">
        <v>16</v>
      </c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50">
        <v>6</v>
      </c>
      <c r="AF361" s="50">
        <v>16</v>
      </c>
      <c r="AG361" s="51">
        <v>261.3</v>
      </c>
      <c r="AH361" s="52"/>
      <c r="AI361" s="49"/>
      <c r="AJ361" s="49"/>
      <c r="AK361" s="49">
        <v>94.76</v>
      </c>
      <c r="AL361" s="49"/>
      <c r="AM361" s="49"/>
      <c r="AN361" s="49"/>
      <c r="AO361" s="49"/>
      <c r="AP361" s="49"/>
      <c r="AQ361" s="49"/>
      <c r="AR361" s="49"/>
      <c r="AS361" s="49">
        <v>1.86</v>
      </c>
      <c r="AT361" s="49"/>
      <c r="AU361" s="49"/>
      <c r="AV361" s="49">
        <v>54.59</v>
      </c>
      <c r="AW361" s="49">
        <v>29.76</v>
      </c>
      <c r="AX361" s="49">
        <v>24.12</v>
      </c>
      <c r="AY361" s="49"/>
      <c r="AZ361" s="49"/>
      <c r="BA361" s="49"/>
      <c r="BB361" s="49"/>
      <c r="BC361" s="49"/>
      <c r="BD361" s="49"/>
      <c r="BE361" s="48"/>
      <c r="BF361" s="49"/>
      <c r="BG361" s="49"/>
      <c r="BH361" s="49"/>
      <c r="BI361" s="49"/>
      <c r="BJ361" s="49"/>
      <c r="BK361" s="49">
        <v>1</v>
      </c>
      <c r="BL361" s="49"/>
      <c r="BM361" s="49"/>
      <c r="BN361" s="49"/>
      <c r="BO361" s="49">
        <v>1</v>
      </c>
      <c r="BP361" s="49"/>
      <c r="BQ361" s="49"/>
      <c r="BR361" s="49"/>
      <c r="BS361" s="49"/>
      <c r="BT361" s="49"/>
      <c r="BU361" s="49"/>
      <c r="BV361" s="49"/>
      <c r="BW361" s="49"/>
      <c r="BX361" s="49"/>
      <c r="BY361" s="49">
        <v>1</v>
      </c>
      <c r="BZ361" s="49"/>
      <c r="CA361" s="49"/>
      <c r="CB361" s="48"/>
      <c r="CC361" s="49"/>
      <c r="CD361" s="49"/>
      <c r="CE361" s="49"/>
      <c r="CF361" s="49"/>
      <c r="CG361" s="49"/>
      <c r="CH361" s="49"/>
      <c r="CI361" s="49"/>
      <c r="CJ361" s="49"/>
      <c r="CK361" s="49"/>
      <c r="CL361" s="49"/>
      <c r="CM361" s="49"/>
      <c r="CN361" s="49"/>
      <c r="CO361" s="49"/>
      <c r="CP361" s="49">
        <v>1</v>
      </c>
      <c r="CQ361" s="49">
        <v>1</v>
      </c>
      <c r="CR361" s="49">
        <v>1</v>
      </c>
      <c r="CS361" s="49"/>
      <c r="CT361" s="49"/>
      <c r="CU361" s="49"/>
      <c r="CV361" s="49"/>
      <c r="CW361" s="49"/>
      <c r="CX361" s="49"/>
      <c r="CY361" s="48"/>
      <c r="CZ361" s="52"/>
      <c r="DA361" s="49"/>
      <c r="DB361" s="49"/>
      <c r="DC361" s="49"/>
      <c r="DD361" s="49"/>
      <c r="DE361" s="49"/>
      <c r="DF361" s="49"/>
      <c r="DG361" s="49"/>
      <c r="DH361" s="49"/>
      <c r="DI361" s="49"/>
      <c r="DJ361" s="49"/>
      <c r="DK361" s="49"/>
      <c r="DL361" s="49"/>
      <c r="DM361" s="49"/>
      <c r="DN361" s="49"/>
      <c r="DO361" s="49"/>
      <c r="DP361" s="49"/>
      <c r="DQ361" s="49"/>
      <c r="DR361" s="49"/>
      <c r="DS361" s="49"/>
      <c r="DT361" s="49"/>
      <c r="DU361" s="49"/>
      <c r="DV361" s="48"/>
      <c r="DW361" s="49"/>
      <c r="DX361" s="49"/>
      <c r="DY361" s="49">
        <v>1</v>
      </c>
      <c r="DZ361" s="49"/>
      <c r="EA361" s="49"/>
      <c r="EB361" s="49"/>
      <c r="EC361" s="49"/>
      <c r="ED361" s="49"/>
      <c r="EE361" s="49"/>
      <c r="EF361" s="49"/>
      <c r="EG361" s="49"/>
      <c r="EH361" s="49"/>
      <c r="EI361" s="49"/>
      <c r="EJ361" s="49"/>
      <c r="EK361" s="49"/>
      <c r="EL361" s="49"/>
      <c r="EM361" s="49"/>
      <c r="EN361" s="49"/>
      <c r="EO361" s="49"/>
      <c r="EP361" s="49"/>
      <c r="EQ361" s="49"/>
      <c r="ER361" s="53"/>
      <c r="ES361" s="92"/>
      <c r="ET361" s="92"/>
      <c r="EU361" s="92"/>
      <c r="EV361" s="92"/>
      <c r="EW361" s="92"/>
      <c r="EX361" s="92"/>
      <c r="EY361" s="92"/>
      <c r="EZ361" s="92"/>
      <c r="FA361" s="92"/>
      <c r="FB361" s="92"/>
      <c r="FC361" s="92"/>
      <c r="FD361" s="92"/>
      <c r="FE361" s="92"/>
      <c r="FF361" s="92"/>
      <c r="FG361" s="92"/>
      <c r="FH361" s="92"/>
      <c r="FI361" s="92"/>
      <c r="FJ361" s="92"/>
      <c r="FK361" s="92"/>
      <c r="FL361" s="92"/>
      <c r="FM361" s="92"/>
      <c r="FN361" s="92"/>
      <c r="FO361" s="92"/>
      <c r="FP361" s="92"/>
      <c r="FQ361" s="92"/>
      <c r="FR361" s="92"/>
      <c r="FS361" s="92"/>
      <c r="FT361" s="92"/>
      <c r="FU361" s="92"/>
      <c r="FV361" s="92"/>
      <c r="FW361" s="92"/>
      <c r="FX361" s="92"/>
      <c r="FY361" s="92"/>
      <c r="FZ361" s="92"/>
      <c r="GA361" s="92"/>
      <c r="GB361" s="92"/>
      <c r="GC361" s="92"/>
      <c r="GD361" s="92"/>
      <c r="GE361" s="92"/>
      <c r="GF361" s="92"/>
      <c r="GG361" s="92"/>
      <c r="GH361" s="92"/>
      <c r="GI361" s="92"/>
      <c r="GJ361" s="92"/>
      <c r="GK361" s="92"/>
      <c r="GL361" s="92"/>
      <c r="GM361" s="92"/>
      <c r="GN361" s="92"/>
      <c r="GO361" s="92"/>
      <c r="GP361" s="92"/>
      <c r="GQ361" s="92"/>
      <c r="GR361" s="92"/>
      <c r="GS361" s="92"/>
      <c r="GT361" s="92"/>
      <c r="GU361" s="92"/>
      <c r="GV361" s="92"/>
      <c r="GW361" s="92"/>
      <c r="GX361" s="92"/>
      <c r="GY361" s="92"/>
      <c r="GZ361" s="92"/>
      <c r="HA361" s="92"/>
      <c r="HB361" s="92"/>
      <c r="HC361" s="92"/>
      <c r="HD361" s="92"/>
      <c r="HE361" s="92"/>
      <c r="HF361" s="92"/>
      <c r="HG361" s="92"/>
      <c r="HH361" s="92"/>
      <c r="HI361" s="92"/>
      <c r="HJ361" s="92"/>
      <c r="HK361" s="92"/>
      <c r="HL361" s="92"/>
      <c r="HM361" s="92"/>
      <c r="HN361" s="92"/>
      <c r="HO361" s="92"/>
      <c r="HP361" s="92"/>
      <c r="HQ361" s="92"/>
      <c r="HR361" s="92"/>
      <c r="HS361" s="92"/>
      <c r="HT361" s="92"/>
      <c r="HU361" s="92"/>
      <c r="HV361" s="92"/>
      <c r="HW361" s="92"/>
      <c r="HX361" s="92"/>
      <c r="HY361" s="92"/>
      <c r="HZ361" s="92"/>
      <c r="IA361" s="92"/>
      <c r="IB361" s="92"/>
      <c r="IC361" s="92"/>
      <c r="ID361" s="92"/>
      <c r="IE361" s="92"/>
      <c r="IF361" s="92"/>
      <c r="IG361" s="92"/>
      <c r="IH361" s="92"/>
      <c r="II361" s="92"/>
      <c r="IJ361" s="92"/>
      <c r="IK361" s="92"/>
    </row>
    <row r="362" spans="1:245">
      <c r="A362" s="86">
        <v>360</v>
      </c>
      <c r="B362" s="86">
        <v>2</v>
      </c>
      <c r="C362" s="86"/>
      <c r="D362" s="86" t="s">
        <v>52</v>
      </c>
      <c r="E362" s="86">
        <v>0</v>
      </c>
      <c r="F362" s="86">
        <v>1</v>
      </c>
      <c r="G362" s="86">
        <v>1</v>
      </c>
      <c r="H362" s="86">
        <v>0</v>
      </c>
      <c r="I362" s="86"/>
      <c r="J362" s="86"/>
      <c r="K362" s="86"/>
      <c r="L362" s="87">
        <v>16</v>
      </c>
      <c r="M362" s="88">
        <v>14</v>
      </c>
      <c r="N362" s="88">
        <v>15</v>
      </c>
      <c r="O362" s="88">
        <v>9</v>
      </c>
      <c r="P362" s="88">
        <v>10</v>
      </c>
      <c r="Q362" s="88">
        <v>7</v>
      </c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9">
        <v>6</v>
      </c>
      <c r="AF362" s="89">
        <v>7</v>
      </c>
      <c r="AG362" s="90">
        <v>171.3</v>
      </c>
      <c r="AH362" s="88"/>
      <c r="AI362" s="88"/>
      <c r="AJ362" s="88"/>
      <c r="AK362" s="88"/>
      <c r="AL362" s="88"/>
      <c r="AM362" s="88"/>
      <c r="AN362" s="88">
        <v>14.67</v>
      </c>
      <c r="AO362" s="88"/>
      <c r="AP362" s="88">
        <v>7.15</v>
      </c>
      <c r="AQ362" s="88">
        <v>12.89</v>
      </c>
      <c r="AR362" s="88"/>
      <c r="AS362" s="88"/>
      <c r="AT362" s="88"/>
      <c r="AU362" s="88">
        <v>27.29</v>
      </c>
      <c r="AV362" s="88">
        <v>15.97</v>
      </c>
      <c r="AW362" s="88">
        <v>44.13</v>
      </c>
      <c r="AX362" s="88"/>
      <c r="AY362" s="88"/>
      <c r="AZ362" s="88"/>
      <c r="BA362" s="88"/>
      <c r="BB362" s="88"/>
      <c r="BC362" s="88"/>
      <c r="BD362" s="88"/>
      <c r="BE362" s="87"/>
      <c r="BF362" s="88"/>
      <c r="BG362" s="88"/>
      <c r="BH362" s="88"/>
      <c r="BI362" s="88">
        <v>1</v>
      </c>
      <c r="BJ362" s="88">
        <v>1</v>
      </c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  <c r="BY362" s="88"/>
      <c r="BZ362" s="88"/>
      <c r="CA362" s="88"/>
      <c r="CB362" s="87"/>
      <c r="CC362" s="88"/>
      <c r="CD362" s="88"/>
      <c r="CE362" s="88"/>
      <c r="CF362" s="88"/>
      <c r="CG362" s="88"/>
      <c r="CH362" s="88"/>
      <c r="CI362" s="88"/>
      <c r="CJ362" s="88"/>
      <c r="CK362" s="88"/>
      <c r="CL362" s="88"/>
      <c r="CM362" s="88"/>
      <c r="CN362" s="88"/>
      <c r="CO362" s="88"/>
      <c r="CP362" s="88"/>
      <c r="CQ362" s="88"/>
      <c r="CR362" s="88"/>
      <c r="CS362" s="88"/>
      <c r="CT362" s="88"/>
      <c r="CU362" s="88"/>
      <c r="CV362" s="88"/>
      <c r="CW362" s="88"/>
      <c r="CX362" s="88"/>
      <c r="CY362" s="87"/>
      <c r="CZ362" s="88"/>
      <c r="DA362" s="88"/>
      <c r="DB362" s="88"/>
      <c r="DC362" s="88"/>
      <c r="DD362" s="88"/>
      <c r="DE362" s="88">
        <v>1</v>
      </c>
      <c r="DF362" s="88"/>
      <c r="DG362" s="88"/>
      <c r="DH362" s="88"/>
      <c r="DI362" s="88"/>
      <c r="DJ362" s="88"/>
      <c r="DK362" s="88"/>
      <c r="DL362" s="88">
        <v>1</v>
      </c>
      <c r="DM362" s="88"/>
      <c r="DN362" s="88">
        <v>1</v>
      </c>
      <c r="DO362" s="88"/>
      <c r="DP362" s="88"/>
      <c r="DQ362" s="88"/>
      <c r="DR362" s="88"/>
      <c r="DS362" s="88"/>
      <c r="DT362" s="88"/>
      <c r="DU362" s="88"/>
      <c r="DV362" s="87"/>
      <c r="DW362" s="88"/>
      <c r="DX362" s="88"/>
      <c r="DY362" s="88"/>
      <c r="DZ362" s="88"/>
      <c r="EA362" s="88"/>
      <c r="EB362" s="88"/>
      <c r="EC362" s="88"/>
      <c r="ED362" s="88"/>
      <c r="EE362" s="88"/>
      <c r="EF362" s="88"/>
      <c r="EG362" s="88"/>
      <c r="EH362" s="88"/>
      <c r="EI362" s="88"/>
      <c r="EJ362" s="88"/>
      <c r="EK362" s="88"/>
      <c r="EL362" s="88"/>
      <c r="EM362" s="88"/>
      <c r="EN362" s="88"/>
      <c r="EO362" s="88"/>
      <c r="EP362" s="88"/>
      <c r="EQ362" s="88"/>
      <c r="ER362" s="91"/>
      <c r="ES362" s="73">
        <v>360</v>
      </c>
      <c r="ET362" s="85" t="s">
        <v>188</v>
      </c>
      <c r="EU362" s="75" t="s">
        <v>211</v>
      </c>
      <c r="EV362" s="76" t="s">
        <v>314</v>
      </c>
      <c r="EW362" s="77" t="s">
        <v>220</v>
      </c>
      <c r="EX362" s="74" t="s">
        <v>192</v>
      </c>
      <c r="EY362" s="78" t="s">
        <v>207</v>
      </c>
      <c r="EZ362" s="78">
        <v>1</v>
      </c>
      <c r="FA362" s="82"/>
      <c r="FB362" s="82"/>
      <c r="FC362" s="82">
        <v>1</v>
      </c>
      <c r="FD362" s="82"/>
      <c r="FE362" s="82"/>
      <c r="FF362" s="82"/>
      <c r="FG362" s="82"/>
      <c r="FH362" s="82"/>
      <c r="FI362" s="82"/>
      <c r="FJ362" s="82"/>
      <c r="FK362" s="77" t="s">
        <v>194</v>
      </c>
      <c r="FL362" s="77"/>
      <c r="FM362" s="79" t="s">
        <v>194</v>
      </c>
      <c r="FN362" s="79" t="s">
        <v>126</v>
      </c>
      <c r="FO362" s="79"/>
      <c r="FP362" s="78"/>
      <c r="FQ362" s="78"/>
      <c r="FR362" s="78"/>
      <c r="FS362" s="78"/>
      <c r="FT362" s="78"/>
      <c r="FU362" s="78"/>
      <c r="FV362" s="78"/>
      <c r="FW362" s="78"/>
      <c r="FX362" s="78">
        <v>1</v>
      </c>
      <c r="FY362" s="78"/>
      <c r="FZ362" s="78"/>
      <c r="GA362" s="78"/>
      <c r="GB362" s="78"/>
      <c r="GC362" s="78"/>
      <c r="GD362" s="78"/>
      <c r="GE362" s="78"/>
      <c r="GF362" s="78"/>
      <c r="GG362" s="78"/>
      <c r="GH362" s="78"/>
      <c r="GI362" s="78"/>
      <c r="GJ362" s="78"/>
      <c r="GK362" s="78"/>
      <c r="GL362" s="78"/>
      <c r="GM362" s="83"/>
      <c r="GN362" s="83"/>
      <c r="GO362" s="83"/>
      <c r="GP362" s="83"/>
      <c r="GQ362" s="83"/>
      <c r="GR362" s="83"/>
      <c r="GS362" s="83"/>
      <c r="GT362" s="83"/>
      <c r="GU362" s="83"/>
      <c r="GV362" s="83"/>
      <c r="GW362" s="83"/>
      <c r="GX362" s="83"/>
      <c r="GY362" s="83"/>
      <c r="GZ362" s="83"/>
      <c r="HA362" s="83">
        <v>1</v>
      </c>
      <c r="HB362" s="83"/>
      <c r="HC362" s="83"/>
      <c r="HD362" s="83"/>
      <c r="HE362" s="83"/>
      <c r="HF362" s="83"/>
      <c r="HG362" s="83"/>
      <c r="HH362" s="83"/>
      <c r="HI362" s="83"/>
      <c r="HJ362" s="76" t="s">
        <v>196</v>
      </c>
      <c r="HK362" s="76" t="s">
        <v>194</v>
      </c>
      <c r="HL362" s="76" t="s">
        <v>196</v>
      </c>
      <c r="HM362" s="76"/>
      <c r="HN362" s="76"/>
      <c r="HO362" s="76"/>
      <c r="HP362" s="75" t="s">
        <v>199</v>
      </c>
      <c r="HQ362" s="75"/>
      <c r="HR362" s="75" t="s">
        <v>210</v>
      </c>
      <c r="HS362" s="75"/>
      <c r="HT362" s="80">
        <v>10</v>
      </c>
      <c r="HU362" s="80"/>
      <c r="HV362" s="80"/>
      <c r="HW362" s="80"/>
      <c r="HX362" s="80"/>
      <c r="HY362" s="80"/>
      <c r="HZ362" s="80"/>
      <c r="IA362" s="80"/>
      <c r="IB362" s="80"/>
      <c r="IC362" s="80"/>
      <c r="ID362" s="80"/>
      <c r="IE362" s="80"/>
      <c r="IF362" s="80"/>
      <c r="IG362" s="80"/>
      <c r="IH362" s="80"/>
      <c r="II362" s="80"/>
      <c r="IJ362" s="81" t="s">
        <v>250</v>
      </c>
      <c r="IK362" s="81" t="s">
        <v>199</v>
      </c>
    </row>
    <row r="364" spans="1:245">
      <c r="J364" s="69"/>
    </row>
    <row r="365" spans="1:245">
      <c r="J365" s="69"/>
    </row>
    <row r="366" spans="1:245">
      <c r="J366" s="69"/>
    </row>
    <row r="367" spans="1:245">
      <c r="J367" s="69"/>
    </row>
  </sheetData>
  <sortState ref="A3:IK362">
    <sortCondition ref="A3:A362"/>
  </sortState>
  <mergeCells count="10">
    <mergeCell ref="FA1:FJ1"/>
    <mergeCell ref="FP1:GL1"/>
    <mergeCell ref="GM1:HI1"/>
    <mergeCell ref="HU1:II1"/>
    <mergeCell ref="L1:AD1"/>
    <mergeCell ref="DV1:ER1"/>
    <mergeCell ref="CY1:DU1"/>
    <mergeCell ref="CB1:CX1"/>
    <mergeCell ref="BE1:CA1"/>
    <mergeCell ref="AH1:BD1"/>
  </mergeCells>
  <pageMargins left="0.75" right="0.75" top="1" bottom="1" header="0.5" footer="0.5"/>
  <pageSetup orientation="portrait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E53"/>
  <sheetViews>
    <sheetView topLeftCell="A4" workbookViewId="0">
      <pane xSplit="1" ySplit="4" topLeftCell="B8" activePane="bottomRight" state="frozen"/>
      <selection activeCell="A4" sqref="A4"/>
      <selection pane="topRight" activeCell="B4" sqref="B4"/>
      <selection pane="bottomLeft" activeCell="A8" sqref="A8"/>
      <selection pane="bottomRight" activeCell="E27" sqref="E27"/>
    </sheetView>
  </sheetViews>
  <sheetFormatPr defaultColWidth="8.85546875" defaultRowHeight="15"/>
  <cols>
    <col min="1" max="1" width="22.42578125" style="101" bestFit="1" customWidth="1"/>
    <col min="2" max="29" width="10.85546875" customWidth="1"/>
    <col min="30" max="16384" width="8.85546875" style="2"/>
  </cols>
  <sheetData>
    <row r="1" spans="1:29">
      <c r="A1" s="97" t="s">
        <v>418</v>
      </c>
      <c r="B1" s="98"/>
    </row>
    <row r="2" spans="1:29">
      <c r="A2" s="99" t="s">
        <v>419</v>
      </c>
      <c r="B2" s="98"/>
    </row>
    <row r="3" spans="1:29" s="102" customFormat="1">
      <c r="A3" s="100" t="s">
        <v>420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</row>
    <row r="4" spans="1:29" s="102" customFormat="1">
      <c r="A4" s="101"/>
      <c r="B4" s="103" t="s">
        <v>421</v>
      </c>
      <c r="C4" s="104"/>
      <c r="D4" s="104"/>
      <c r="E4" s="104"/>
      <c r="F4" s="104"/>
      <c r="G4" s="104"/>
      <c r="H4" s="104"/>
      <c r="I4" s="104"/>
      <c r="J4" s="104"/>
      <c r="K4" s="105"/>
      <c r="L4" s="106" t="s">
        <v>422</v>
      </c>
      <c r="M4" s="106"/>
      <c r="N4" s="106"/>
      <c r="O4" s="106"/>
      <c r="P4" s="106"/>
      <c r="Q4" s="106"/>
      <c r="R4" s="106"/>
      <c r="S4" s="106"/>
      <c r="T4" s="106"/>
      <c r="U4" s="107" t="s">
        <v>423</v>
      </c>
      <c r="V4" s="108"/>
      <c r="W4" s="108"/>
      <c r="X4" s="108"/>
      <c r="Y4" s="108"/>
      <c r="Z4" s="108"/>
      <c r="AA4" s="108"/>
      <c r="AB4" s="108"/>
      <c r="AC4" s="109"/>
    </row>
    <row r="5" spans="1:29" s="102" customFormat="1">
      <c r="A5" s="110" t="s">
        <v>424</v>
      </c>
      <c r="B5" s="111">
        <v>41717</v>
      </c>
      <c r="C5" s="111">
        <v>41718</v>
      </c>
      <c r="D5" s="111">
        <v>41718</v>
      </c>
      <c r="E5" s="111">
        <v>41718</v>
      </c>
      <c r="F5" s="111">
        <v>41718</v>
      </c>
      <c r="G5" s="111">
        <v>41718</v>
      </c>
      <c r="H5" s="111">
        <v>41718</v>
      </c>
      <c r="I5" s="111">
        <v>41718</v>
      </c>
      <c r="J5" s="111">
        <v>41719</v>
      </c>
      <c r="K5" s="112">
        <v>41719</v>
      </c>
      <c r="L5" s="113">
        <v>41723</v>
      </c>
      <c r="M5" s="113">
        <v>41722</v>
      </c>
      <c r="N5" s="113">
        <v>41723</v>
      </c>
      <c r="O5" s="113">
        <v>41722</v>
      </c>
      <c r="P5" s="113">
        <v>41723</v>
      </c>
      <c r="Q5" s="113">
        <v>41722</v>
      </c>
      <c r="R5" s="113">
        <v>41723</v>
      </c>
      <c r="S5" s="113">
        <v>41722</v>
      </c>
      <c r="T5" s="113" t="s">
        <v>425</v>
      </c>
      <c r="U5" s="113">
        <v>41732</v>
      </c>
      <c r="V5" s="113">
        <v>41732</v>
      </c>
      <c r="W5" s="113">
        <v>41732</v>
      </c>
      <c r="X5" s="113">
        <v>41733</v>
      </c>
      <c r="Y5" s="113">
        <v>41733</v>
      </c>
      <c r="Z5" s="113">
        <v>41733</v>
      </c>
      <c r="AA5" s="113">
        <v>41733</v>
      </c>
      <c r="AB5" s="113">
        <v>41733</v>
      </c>
      <c r="AC5" s="114" t="s">
        <v>426</v>
      </c>
    </row>
    <row r="6" spans="1:29" s="102" customFormat="1">
      <c r="A6" s="110" t="s">
        <v>427</v>
      </c>
      <c r="B6" s="115" t="s">
        <v>428</v>
      </c>
      <c r="C6" s="114" t="s">
        <v>429</v>
      </c>
      <c r="D6" s="114" t="s">
        <v>430</v>
      </c>
      <c r="E6" s="114" t="s">
        <v>431</v>
      </c>
      <c r="F6" s="114" t="s">
        <v>432</v>
      </c>
      <c r="G6" s="114" t="s">
        <v>433</v>
      </c>
      <c r="H6" s="114" t="s">
        <v>434</v>
      </c>
      <c r="I6" s="114" t="s">
        <v>425</v>
      </c>
      <c r="J6" s="114" t="s">
        <v>435</v>
      </c>
      <c r="K6" s="114" t="s">
        <v>436</v>
      </c>
      <c r="L6" s="114" t="s">
        <v>437</v>
      </c>
      <c r="M6" s="114" t="s">
        <v>438</v>
      </c>
      <c r="N6" s="114" t="s">
        <v>436</v>
      </c>
      <c r="O6" s="114" t="s">
        <v>439</v>
      </c>
      <c r="P6" s="114" t="s">
        <v>440</v>
      </c>
      <c r="Q6" s="114" t="s">
        <v>441</v>
      </c>
      <c r="R6" s="114" t="s">
        <v>442</v>
      </c>
      <c r="S6" s="114" t="s">
        <v>428</v>
      </c>
      <c r="T6" s="114" t="s">
        <v>425</v>
      </c>
      <c r="U6" s="114" t="s">
        <v>443</v>
      </c>
      <c r="V6" s="114" t="s">
        <v>444</v>
      </c>
      <c r="W6" s="114" t="s">
        <v>432</v>
      </c>
      <c r="X6" s="114" t="s">
        <v>445</v>
      </c>
      <c r="Y6" s="114" t="s">
        <v>446</v>
      </c>
      <c r="Z6" s="114" t="s">
        <v>447</v>
      </c>
      <c r="AA6" s="114" t="s">
        <v>434</v>
      </c>
      <c r="AB6" s="114" t="s">
        <v>448</v>
      </c>
      <c r="AC6" s="114" t="s">
        <v>449</v>
      </c>
    </row>
    <row r="7" spans="1:29" s="102" customFormat="1">
      <c r="A7" s="110" t="s">
        <v>450</v>
      </c>
      <c r="B7" s="115" t="s">
        <v>451</v>
      </c>
      <c r="C7" s="114" t="s">
        <v>451</v>
      </c>
      <c r="D7" s="114" t="s">
        <v>451</v>
      </c>
      <c r="E7" s="114" t="s">
        <v>451</v>
      </c>
      <c r="F7" s="114" t="s">
        <v>451</v>
      </c>
      <c r="G7" s="114" t="s">
        <v>451</v>
      </c>
      <c r="H7" s="114" t="s">
        <v>451</v>
      </c>
      <c r="I7" s="114" t="s">
        <v>451</v>
      </c>
      <c r="J7" s="114" t="s">
        <v>451</v>
      </c>
      <c r="K7" s="114" t="s">
        <v>451</v>
      </c>
      <c r="L7" s="114">
        <v>5</v>
      </c>
      <c r="M7" s="114">
        <v>1</v>
      </c>
      <c r="N7" s="114">
        <v>6</v>
      </c>
      <c r="O7" s="114">
        <v>2</v>
      </c>
      <c r="P7" s="114">
        <v>7</v>
      </c>
      <c r="Q7" s="114">
        <v>3</v>
      </c>
      <c r="R7" s="114">
        <v>8</v>
      </c>
      <c r="S7" s="114">
        <v>4</v>
      </c>
      <c r="T7" s="114" t="s">
        <v>425</v>
      </c>
      <c r="U7" s="114">
        <v>1</v>
      </c>
      <c r="V7" s="114">
        <v>2</v>
      </c>
      <c r="W7" s="114">
        <v>3</v>
      </c>
      <c r="X7" s="114">
        <v>4</v>
      </c>
      <c r="Y7" s="114">
        <v>5</v>
      </c>
      <c r="Z7" s="114">
        <v>6</v>
      </c>
      <c r="AA7" s="114">
        <v>7</v>
      </c>
      <c r="AB7" s="114">
        <v>8</v>
      </c>
      <c r="AC7" s="114" t="s">
        <v>426</v>
      </c>
    </row>
    <row r="8" spans="1:29">
      <c r="A8" s="110"/>
      <c r="B8" s="116"/>
    </row>
    <row r="9" spans="1:29">
      <c r="A9" s="110" t="s">
        <v>452</v>
      </c>
      <c r="B9" s="117">
        <v>25</v>
      </c>
      <c r="C9" s="117" t="s">
        <v>453</v>
      </c>
      <c r="D9" s="117" t="s">
        <v>453</v>
      </c>
      <c r="E9" s="117" t="s">
        <v>453</v>
      </c>
      <c r="F9" s="117" t="s">
        <v>453</v>
      </c>
      <c r="G9" s="117" t="s">
        <v>453</v>
      </c>
      <c r="H9" s="117" t="s">
        <v>453</v>
      </c>
      <c r="I9" s="117" t="s">
        <v>453</v>
      </c>
      <c r="J9" s="117">
        <v>28</v>
      </c>
      <c r="K9" s="117">
        <v>22</v>
      </c>
      <c r="L9" s="117">
        <v>0</v>
      </c>
      <c r="M9" s="117">
        <v>27</v>
      </c>
      <c r="N9" s="117">
        <v>61</v>
      </c>
      <c r="O9" s="117">
        <v>20</v>
      </c>
      <c r="P9" s="117">
        <v>50</v>
      </c>
      <c r="Q9" s="117">
        <v>22</v>
      </c>
      <c r="R9" s="117">
        <v>35</v>
      </c>
      <c r="S9" s="117">
        <v>30</v>
      </c>
      <c r="T9" s="117">
        <f t="shared" ref="T9:T14" si="0">SUM(L9:S9)</f>
        <v>245</v>
      </c>
      <c r="U9" s="117" t="s">
        <v>453</v>
      </c>
      <c r="V9" s="117" t="s">
        <v>453</v>
      </c>
      <c r="W9" s="117" t="s">
        <v>453</v>
      </c>
      <c r="X9" s="117" t="s">
        <v>453</v>
      </c>
      <c r="Y9" s="117" t="s">
        <v>453</v>
      </c>
      <c r="Z9" s="117" t="s">
        <v>453</v>
      </c>
      <c r="AA9" s="117" t="s">
        <v>453</v>
      </c>
      <c r="AB9" s="117" t="s">
        <v>453</v>
      </c>
      <c r="AC9" s="117">
        <f t="shared" ref="AC9:AC14" si="1">SUM(U9:AB9)</f>
        <v>0</v>
      </c>
    </row>
    <row r="10" spans="1:29">
      <c r="A10" s="110" t="s">
        <v>454</v>
      </c>
      <c r="B10" s="117">
        <v>298</v>
      </c>
      <c r="C10" s="117" t="s">
        <v>453</v>
      </c>
      <c r="D10" s="117" t="s">
        <v>453</v>
      </c>
      <c r="E10" s="117" t="s">
        <v>453</v>
      </c>
      <c r="F10" s="117" t="s">
        <v>453</v>
      </c>
      <c r="G10" s="117" t="s">
        <v>453</v>
      </c>
      <c r="H10" s="117" t="s">
        <v>453</v>
      </c>
      <c r="I10" s="117" t="s">
        <v>453</v>
      </c>
      <c r="J10" s="117">
        <v>115</v>
      </c>
      <c r="K10" s="117">
        <v>105</v>
      </c>
      <c r="L10" s="117">
        <v>178</v>
      </c>
      <c r="M10" s="117">
        <v>285</v>
      </c>
      <c r="N10" s="117">
        <v>186</v>
      </c>
      <c r="O10" s="117">
        <v>287</v>
      </c>
      <c r="P10" s="117">
        <v>573</v>
      </c>
      <c r="Q10" s="117">
        <v>375</v>
      </c>
      <c r="R10" s="117">
        <v>101</v>
      </c>
      <c r="S10" s="117">
        <v>244</v>
      </c>
      <c r="T10" s="117">
        <f t="shared" si="0"/>
        <v>2229</v>
      </c>
      <c r="U10" s="117">
        <v>93</v>
      </c>
      <c r="V10" s="117">
        <v>64</v>
      </c>
      <c r="W10" s="117">
        <v>70</v>
      </c>
      <c r="X10" s="117">
        <v>70</v>
      </c>
      <c r="Y10" s="117">
        <v>45</v>
      </c>
      <c r="Z10" s="117">
        <v>43</v>
      </c>
      <c r="AA10" s="117">
        <v>61</v>
      </c>
      <c r="AB10" s="117">
        <v>58</v>
      </c>
      <c r="AC10" s="117">
        <f t="shared" si="1"/>
        <v>504</v>
      </c>
    </row>
    <row r="11" spans="1:29">
      <c r="A11" s="110" t="s">
        <v>455</v>
      </c>
      <c r="B11" s="118">
        <v>363</v>
      </c>
      <c r="C11" s="117" t="s">
        <v>453</v>
      </c>
      <c r="D11" s="117" t="s">
        <v>453</v>
      </c>
      <c r="E11" s="117" t="s">
        <v>453</v>
      </c>
      <c r="F11" s="117" t="s">
        <v>453</v>
      </c>
      <c r="G11" s="117" t="s">
        <v>453</v>
      </c>
      <c r="H11" s="117" t="s">
        <v>453</v>
      </c>
      <c r="I11" s="117" t="s">
        <v>453</v>
      </c>
      <c r="J11" s="118">
        <v>172</v>
      </c>
      <c r="K11" s="118">
        <v>77</v>
      </c>
      <c r="L11" s="118">
        <v>48</v>
      </c>
      <c r="M11" s="118">
        <v>334</v>
      </c>
      <c r="N11" s="118">
        <v>183</v>
      </c>
      <c r="O11" s="118">
        <v>421</v>
      </c>
      <c r="P11" s="118">
        <v>787</v>
      </c>
      <c r="Q11" s="118">
        <v>384</v>
      </c>
      <c r="R11" s="118">
        <v>158</v>
      </c>
      <c r="S11" s="118">
        <v>316</v>
      </c>
      <c r="T11" s="117">
        <f t="shared" si="0"/>
        <v>2631</v>
      </c>
      <c r="U11" s="118">
        <v>134</v>
      </c>
      <c r="V11" s="118">
        <v>62</v>
      </c>
      <c r="W11" s="118">
        <v>99</v>
      </c>
      <c r="X11" s="118">
        <v>92</v>
      </c>
      <c r="Y11" s="118">
        <v>75</v>
      </c>
      <c r="Z11" s="118">
        <v>55</v>
      </c>
      <c r="AA11" s="118">
        <v>90</v>
      </c>
      <c r="AB11" s="118">
        <v>85</v>
      </c>
      <c r="AC11" s="117">
        <f t="shared" si="1"/>
        <v>692</v>
      </c>
    </row>
    <row r="12" spans="1:29">
      <c r="A12" s="119" t="s">
        <v>456</v>
      </c>
      <c r="B12" s="120">
        <f>B14+B13+B11-B10-B9</f>
        <v>342</v>
      </c>
      <c r="C12" s="121">
        <v>90</v>
      </c>
      <c r="D12" s="121">
        <v>106</v>
      </c>
      <c r="E12" s="121">
        <v>148</v>
      </c>
      <c r="F12" s="121">
        <v>55</v>
      </c>
      <c r="G12" s="121">
        <v>42</v>
      </c>
      <c r="H12" s="121">
        <v>91</v>
      </c>
      <c r="I12" s="121">
        <f>SUM(C12:H12)</f>
        <v>532</v>
      </c>
      <c r="J12" s="121">
        <v>228</v>
      </c>
      <c r="K12" s="121">
        <v>81</v>
      </c>
      <c r="L12" s="121">
        <v>38</v>
      </c>
      <c r="M12" s="121">
        <v>345</v>
      </c>
      <c r="N12" s="121">
        <v>197</v>
      </c>
      <c r="O12" s="121">
        <v>407</v>
      </c>
      <c r="P12" s="121">
        <v>743</v>
      </c>
      <c r="Q12" s="121">
        <v>369</v>
      </c>
      <c r="R12" s="121">
        <v>147</v>
      </c>
      <c r="S12" s="121">
        <v>280</v>
      </c>
      <c r="T12" s="117">
        <f t="shared" si="0"/>
        <v>2526</v>
      </c>
      <c r="U12" s="121">
        <v>135</v>
      </c>
      <c r="V12" s="121">
        <v>61</v>
      </c>
      <c r="W12" s="121">
        <v>94</v>
      </c>
      <c r="X12" s="121">
        <v>90</v>
      </c>
      <c r="Y12" s="121">
        <v>73</v>
      </c>
      <c r="Z12" s="121">
        <v>61</v>
      </c>
      <c r="AA12" s="121">
        <v>79</v>
      </c>
      <c r="AB12" s="121">
        <v>68</v>
      </c>
      <c r="AC12" s="117">
        <f t="shared" si="1"/>
        <v>661</v>
      </c>
    </row>
    <row r="13" spans="1:29">
      <c r="A13" s="110" t="s">
        <v>457</v>
      </c>
      <c r="B13" s="122">
        <v>290</v>
      </c>
      <c r="C13" s="117" t="s">
        <v>453</v>
      </c>
      <c r="D13" s="117" t="s">
        <v>453</v>
      </c>
      <c r="E13" s="117" t="s">
        <v>453</v>
      </c>
      <c r="F13" s="117" t="s">
        <v>453</v>
      </c>
      <c r="G13" s="117" t="s">
        <v>453</v>
      </c>
      <c r="H13" s="117" t="s">
        <v>453</v>
      </c>
      <c r="I13" s="117" t="s">
        <v>453</v>
      </c>
      <c r="J13" s="122">
        <v>123</v>
      </c>
      <c r="K13" s="122">
        <v>105</v>
      </c>
      <c r="L13" s="122">
        <v>151</v>
      </c>
      <c r="M13" s="122">
        <v>272</v>
      </c>
      <c r="N13" s="122">
        <v>175</v>
      </c>
      <c r="O13" s="122">
        <v>263</v>
      </c>
      <c r="P13" s="122">
        <v>527</v>
      </c>
      <c r="Q13" s="122">
        <v>369</v>
      </c>
      <c r="R13" s="122">
        <v>87</v>
      </c>
      <c r="S13" s="122">
        <v>216</v>
      </c>
      <c r="T13" s="117">
        <f t="shared" si="0"/>
        <v>2060</v>
      </c>
      <c r="U13" s="122">
        <v>92</v>
      </c>
      <c r="V13" s="122">
        <v>46</v>
      </c>
      <c r="W13" s="122">
        <v>74</v>
      </c>
      <c r="X13" s="122">
        <v>68</v>
      </c>
      <c r="Y13" s="122">
        <v>51</v>
      </c>
      <c r="Z13" s="122">
        <v>29</v>
      </c>
      <c r="AA13" s="122">
        <v>46</v>
      </c>
      <c r="AB13" s="122">
        <v>52</v>
      </c>
      <c r="AC13" s="117">
        <f t="shared" si="1"/>
        <v>458</v>
      </c>
    </row>
    <row r="14" spans="1:29">
      <c r="A14" s="110" t="s">
        <v>458</v>
      </c>
      <c r="B14" s="117">
        <v>12</v>
      </c>
      <c r="C14" s="117" t="s">
        <v>453</v>
      </c>
      <c r="D14" s="117" t="s">
        <v>453</v>
      </c>
      <c r="E14" s="117" t="s">
        <v>453</v>
      </c>
      <c r="F14" s="117" t="s">
        <v>453</v>
      </c>
      <c r="G14" s="117" t="s">
        <v>453</v>
      </c>
      <c r="H14" s="117" t="s">
        <v>453</v>
      </c>
      <c r="I14" s="117" t="s">
        <v>453</v>
      </c>
      <c r="J14" s="117">
        <v>38</v>
      </c>
      <c r="K14" s="117">
        <v>26</v>
      </c>
      <c r="L14" s="117">
        <v>19</v>
      </c>
      <c r="M14" s="117">
        <v>20</v>
      </c>
      <c r="N14" s="117">
        <v>90</v>
      </c>
      <c r="O14" s="117">
        <v>62</v>
      </c>
      <c r="P14" s="117">
        <v>63</v>
      </c>
      <c r="Q14" s="117">
        <v>27</v>
      </c>
      <c r="R14" s="117">
        <v>39</v>
      </c>
      <c r="S14" s="117">
        <v>21</v>
      </c>
      <c r="T14" s="117">
        <f t="shared" si="0"/>
        <v>341</v>
      </c>
      <c r="U14" s="117" t="s">
        <v>453</v>
      </c>
      <c r="V14" s="117" t="s">
        <v>453</v>
      </c>
      <c r="W14" s="117" t="s">
        <v>453</v>
      </c>
      <c r="X14" s="117" t="s">
        <v>453</v>
      </c>
      <c r="Y14" s="117" t="s">
        <v>453</v>
      </c>
      <c r="Z14" s="117" t="s">
        <v>453</v>
      </c>
      <c r="AA14" s="117" t="s">
        <v>453</v>
      </c>
      <c r="AB14" s="117" t="s">
        <v>453</v>
      </c>
      <c r="AC14" s="117">
        <f t="shared" si="1"/>
        <v>0</v>
      </c>
    </row>
    <row r="15" spans="1:29">
      <c r="A15" s="110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</row>
    <row r="16" spans="1:29">
      <c r="A16" s="110" t="s">
        <v>459</v>
      </c>
      <c r="B16" s="123">
        <f t="shared" ref="B16:AC16" si="2">B9+B18-B19-B14</f>
        <v>0</v>
      </c>
      <c r="C16" s="123" t="e">
        <f t="shared" si="2"/>
        <v>#VALUE!</v>
      </c>
      <c r="D16" s="123" t="e">
        <f t="shared" si="2"/>
        <v>#VALUE!</v>
      </c>
      <c r="E16" s="123" t="e">
        <f t="shared" si="2"/>
        <v>#VALUE!</v>
      </c>
      <c r="F16" s="123" t="e">
        <f t="shared" si="2"/>
        <v>#VALUE!</v>
      </c>
      <c r="G16" s="123" t="e">
        <f t="shared" si="2"/>
        <v>#VALUE!</v>
      </c>
      <c r="H16" s="123" t="e">
        <f t="shared" si="2"/>
        <v>#VALUE!</v>
      </c>
      <c r="I16" s="123" t="e">
        <f t="shared" si="2"/>
        <v>#VALUE!</v>
      </c>
      <c r="J16" s="123">
        <f t="shared" si="2"/>
        <v>38</v>
      </c>
      <c r="K16" s="123">
        <f t="shared" si="2"/>
        <v>0</v>
      </c>
      <c r="L16" s="123">
        <f t="shared" si="2"/>
        <v>-2</v>
      </c>
      <c r="M16" s="123">
        <f t="shared" si="2"/>
        <v>31</v>
      </c>
      <c r="N16" s="123">
        <f t="shared" si="2"/>
        <v>-4</v>
      </c>
      <c r="O16" s="123">
        <f t="shared" si="2"/>
        <v>-32</v>
      </c>
      <c r="P16" s="123">
        <f t="shared" si="2"/>
        <v>-11</v>
      </c>
      <c r="Q16" s="123">
        <f t="shared" si="2"/>
        <v>-14</v>
      </c>
      <c r="R16" s="123">
        <f t="shared" si="2"/>
        <v>-1</v>
      </c>
      <c r="S16" s="123">
        <f t="shared" si="2"/>
        <v>1</v>
      </c>
      <c r="T16" s="123">
        <f t="shared" si="2"/>
        <v>-32</v>
      </c>
      <c r="U16" s="123" t="e">
        <f t="shared" si="2"/>
        <v>#VALUE!</v>
      </c>
      <c r="V16" s="123" t="e">
        <f t="shared" si="2"/>
        <v>#VALUE!</v>
      </c>
      <c r="W16" s="123" t="e">
        <f t="shared" si="2"/>
        <v>#VALUE!</v>
      </c>
      <c r="X16" s="123" t="e">
        <f t="shared" si="2"/>
        <v>#VALUE!</v>
      </c>
      <c r="Y16" s="123" t="e">
        <f t="shared" si="2"/>
        <v>#VALUE!</v>
      </c>
      <c r="Z16" s="123" t="e">
        <f t="shared" si="2"/>
        <v>#VALUE!</v>
      </c>
      <c r="AA16" s="123" t="e">
        <f t="shared" si="2"/>
        <v>#VALUE!</v>
      </c>
      <c r="AB16" s="123" t="e">
        <f t="shared" si="2"/>
        <v>#VALUE!</v>
      </c>
      <c r="AC16" s="123">
        <f t="shared" si="2"/>
        <v>15</v>
      </c>
    </row>
    <row r="17" spans="1:29">
      <c r="A17" s="110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</row>
    <row r="18" spans="1:29">
      <c r="A18" s="110" t="s">
        <v>460</v>
      </c>
      <c r="B18" s="116">
        <f t="shared" ref="B18:AC19" si="3">B10+B12</f>
        <v>640</v>
      </c>
      <c r="C18" s="116" t="e">
        <f t="shared" si="3"/>
        <v>#VALUE!</v>
      </c>
      <c r="D18" s="116" t="e">
        <f t="shared" si="3"/>
        <v>#VALUE!</v>
      </c>
      <c r="E18" s="116" t="e">
        <f t="shared" si="3"/>
        <v>#VALUE!</v>
      </c>
      <c r="F18" s="116" t="e">
        <f t="shared" si="3"/>
        <v>#VALUE!</v>
      </c>
      <c r="G18" s="116" t="e">
        <f t="shared" si="3"/>
        <v>#VALUE!</v>
      </c>
      <c r="H18" s="116" t="e">
        <f t="shared" si="3"/>
        <v>#VALUE!</v>
      </c>
      <c r="I18" s="116" t="e">
        <f t="shared" si="3"/>
        <v>#VALUE!</v>
      </c>
      <c r="J18" s="116">
        <f t="shared" si="3"/>
        <v>343</v>
      </c>
      <c r="K18" s="116">
        <f t="shared" si="3"/>
        <v>186</v>
      </c>
      <c r="L18" s="116">
        <f t="shared" si="3"/>
        <v>216</v>
      </c>
      <c r="M18" s="116">
        <f t="shared" si="3"/>
        <v>630</v>
      </c>
      <c r="N18" s="116">
        <f t="shared" si="3"/>
        <v>383</v>
      </c>
      <c r="O18" s="116">
        <f t="shared" si="3"/>
        <v>694</v>
      </c>
      <c r="P18" s="116">
        <f t="shared" si="3"/>
        <v>1316</v>
      </c>
      <c r="Q18" s="116">
        <f t="shared" si="3"/>
        <v>744</v>
      </c>
      <c r="R18" s="116">
        <f t="shared" si="3"/>
        <v>248</v>
      </c>
      <c r="S18" s="116">
        <f t="shared" si="3"/>
        <v>524</v>
      </c>
      <c r="T18" s="116">
        <f t="shared" si="3"/>
        <v>4755</v>
      </c>
      <c r="U18" s="116">
        <f t="shared" si="3"/>
        <v>228</v>
      </c>
      <c r="V18" s="116">
        <f t="shared" si="3"/>
        <v>125</v>
      </c>
      <c r="W18" s="116">
        <f t="shared" si="3"/>
        <v>164</v>
      </c>
      <c r="X18" s="116">
        <f t="shared" si="3"/>
        <v>160</v>
      </c>
      <c r="Y18" s="116">
        <f t="shared" si="3"/>
        <v>118</v>
      </c>
      <c r="Z18" s="116">
        <f t="shared" si="3"/>
        <v>104</v>
      </c>
      <c r="AA18" s="116">
        <f t="shared" si="3"/>
        <v>140</v>
      </c>
      <c r="AB18" s="116">
        <f t="shared" si="3"/>
        <v>126</v>
      </c>
      <c r="AC18" s="116">
        <f t="shared" si="3"/>
        <v>1165</v>
      </c>
    </row>
    <row r="19" spans="1:29">
      <c r="A19" s="110" t="s">
        <v>461</v>
      </c>
      <c r="B19" s="116">
        <f t="shared" si="3"/>
        <v>653</v>
      </c>
      <c r="C19" s="116" t="e">
        <f t="shared" si="3"/>
        <v>#VALUE!</v>
      </c>
      <c r="D19" s="116" t="e">
        <f t="shared" si="3"/>
        <v>#VALUE!</v>
      </c>
      <c r="E19" s="116" t="e">
        <f t="shared" si="3"/>
        <v>#VALUE!</v>
      </c>
      <c r="F19" s="116" t="e">
        <f t="shared" si="3"/>
        <v>#VALUE!</v>
      </c>
      <c r="G19" s="116" t="e">
        <f t="shared" si="3"/>
        <v>#VALUE!</v>
      </c>
      <c r="H19" s="116" t="e">
        <f t="shared" si="3"/>
        <v>#VALUE!</v>
      </c>
      <c r="I19" s="116" t="e">
        <f t="shared" si="3"/>
        <v>#VALUE!</v>
      </c>
      <c r="J19" s="116">
        <f t="shared" si="3"/>
        <v>295</v>
      </c>
      <c r="K19" s="116">
        <f t="shared" si="3"/>
        <v>182</v>
      </c>
      <c r="L19" s="116">
        <f t="shared" si="3"/>
        <v>199</v>
      </c>
      <c r="M19" s="116">
        <f t="shared" si="3"/>
        <v>606</v>
      </c>
      <c r="N19" s="116">
        <f t="shared" si="3"/>
        <v>358</v>
      </c>
      <c r="O19" s="116">
        <f t="shared" si="3"/>
        <v>684</v>
      </c>
      <c r="P19" s="116">
        <f t="shared" si="3"/>
        <v>1314</v>
      </c>
      <c r="Q19" s="116">
        <f t="shared" si="3"/>
        <v>753</v>
      </c>
      <c r="R19" s="116">
        <f t="shared" si="3"/>
        <v>245</v>
      </c>
      <c r="S19" s="116">
        <f t="shared" si="3"/>
        <v>532</v>
      </c>
      <c r="T19" s="116">
        <f t="shared" si="3"/>
        <v>4691</v>
      </c>
      <c r="U19" s="116">
        <f t="shared" si="3"/>
        <v>226</v>
      </c>
      <c r="V19" s="116">
        <f t="shared" si="3"/>
        <v>108</v>
      </c>
      <c r="W19" s="116">
        <f t="shared" si="3"/>
        <v>173</v>
      </c>
      <c r="X19" s="116">
        <f t="shared" si="3"/>
        <v>160</v>
      </c>
      <c r="Y19" s="116">
        <f t="shared" si="3"/>
        <v>126</v>
      </c>
      <c r="Z19" s="116">
        <f t="shared" si="3"/>
        <v>84</v>
      </c>
      <c r="AA19" s="116">
        <f t="shared" si="3"/>
        <v>136</v>
      </c>
      <c r="AB19" s="116">
        <f t="shared" si="3"/>
        <v>137</v>
      </c>
      <c r="AC19" s="116">
        <f t="shared" si="3"/>
        <v>1150</v>
      </c>
    </row>
    <row r="20" spans="1:29">
      <c r="A20" s="110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</row>
    <row r="21" spans="1:29">
      <c r="A21" s="110" t="s">
        <v>462</v>
      </c>
      <c r="B21" s="116">
        <f t="shared" ref="B21:AC21" si="4">B10+B11</f>
        <v>661</v>
      </c>
      <c r="C21" s="116" t="e">
        <f t="shared" si="4"/>
        <v>#VALUE!</v>
      </c>
      <c r="D21" s="116" t="e">
        <f t="shared" si="4"/>
        <v>#VALUE!</v>
      </c>
      <c r="E21" s="116" t="e">
        <f t="shared" si="4"/>
        <v>#VALUE!</v>
      </c>
      <c r="F21" s="116" t="e">
        <f t="shared" si="4"/>
        <v>#VALUE!</v>
      </c>
      <c r="G21" s="116" t="e">
        <f t="shared" si="4"/>
        <v>#VALUE!</v>
      </c>
      <c r="H21" s="116" t="e">
        <f t="shared" si="4"/>
        <v>#VALUE!</v>
      </c>
      <c r="I21" s="116" t="e">
        <f t="shared" si="4"/>
        <v>#VALUE!</v>
      </c>
      <c r="J21" s="116">
        <f t="shared" si="4"/>
        <v>287</v>
      </c>
      <c r="K21" s="116">
        <f t="shared" si="4"/>
        <v>182</v>
      </c>
      <c r="L21" s="116">
        <f t="shared" si="4"/>
        <v>226</v>
      </c>
      <c r="M21" s="116">
        <f t="shared" si="4"/>
        <v>619</v>
      </c>
      <c r="N21" s="116">
        <f t="shared" si="4"/>
        <v>369</v>
      </c>
      <c r="O21" s="116">
        <f t="shared" si="4"/>
        <v>708</v>
      </c>
      <c r="P21" s="116">
        <f t="shared" si="4"/>
        <v>1360</v>
      </c>
      <c r="Q21" s="116">
        <f t="shared" si="4"/>
        <v>759</v>
      </c>
      <c r="R21" s="116">
        <f t="shared" si="4"/>
        <v>259</v>
      </c>
      <c r="S21" s="116">
        <f t="shared" si="4"/>
        <v>560</v>
      </c>
      <c r="T21" s="116">
        <f t="shared" si="4"/>
        <v>4860</v>
      </c>
      <c r="U21" s="116">
        <f t="shared" si="4"/>
        <v>227</v>
      </c>
      <c r="V21" s="116">
        <f t="shared" si="4"/>
        <v>126</v>
      </c>
      <c r="W21" s="116">
        <f t="shared" si="4"/>
        <v>169</v>
      </c>
      <c r="X21" s="116">
        <f t="shared" si="4"/>
        <v>162</v>
      </c>
      <c r="Y21" s="116">
        <f t="shared" si="4"/>
        <v>120</v>
      </c>
      <c r="Z21" s="116">
        <f t="shared" si="4"/>
        <v>98</v>
      </c>
      <c r="AA21" s="116">
        <f t="shared" si="4"/>
        <v>151</v>
      </c>
      <c r="AB21" s="116">
        <f t="shared" si="4"/>
        <v>143</v>
      </c>
      <c r="AC21" s="116">
        <f t="shared" si="4"/>
        <v>1196</v>
      </c>
    </row>
    <row r="22" spans="1:29" s="126" customFormat="1">
      <c r="A22" s="124" t="s">
        <v>463</v>
      </c>
      <c r="B22" s="125">
        <f t="shared" ref="B22:AC22" si="5">B21/(B21+B23)</f>
        <v>0.51121423047177106</v>
      </c>
      <c r="C22" s="125" t="e">
        <f t="shared" si="5"/>
        <v>#VALUE!</v>
      </c>
      <c r="D22" s="125" t="e">
        <f t="shared" si="5"/>
        <v>#VALUE!</v>
      </c>
      <c r="E22" s="125" t="e">
        <f t="shared" si="5"/>
        <v>#VALUE!</v>
      </c>
      <c r="F22" s="125" t="e">
        <f t="shared" si="5"/>
        <v>#VALUE!</v>
      </c>
      <c r="G22" s="125" t="e">
        <f t="shared" si="5"/>
        <v>#VALUE!</v>
      </c>
      <c r="H22" s="125" t="e">
        <f t="shared" si="5"/>
        <v>#VALUE!</v>
      </c>
      <c r="I22" s="125" t="e">
        <f t="shared" si="5"/>
        <v>#VALUE!</v>
      </c>
      <c r="J22" s="125">
        <f t="shared" si="5"/>
        <v>0.44984326018808779</v>
      </c>
      <c r="K22" s="125">
        <f t="shared" si="5"/>
        <v>0.49456521739130432</v>
      </c>
      <c r="L22" s="125">
        <f t="shared" si="5"/>
        <v>0.54457831325301209</v>
      </c>
      <c r="M22" s="125">
        <f t="shared" si="5"/>
        <v>0.5008090614886731</v>
      </c>
      <c r="N22" s="125">
        <f t="shared" si="5"/>
        <v>0.49797570850202427</v>
      </c>
      <c r="O22" s="125">
        <f t="shared" si="5"/>
        <v>0.51378809869375908</v>
      </c>
      <c r="P22" s="125">
        <f t="shared" si="5"/>
        <v>0.5171102661596958</v>
      </c>
      <c r="Q22" s="125">
        <f t="shared" si="5"/>
        <v>0.50701402805611218</v>
      </c>
      <c r="R22" s="125">
        <f t="shared" si="5"/>
        <v>0.52535496957403649</v>
      </c>
      <c r="S22" s="125">
        <f t="shared" si="5"/>
        <v>0.53030303030303028</v>
      </c>
      <c r="T22" s="125">
        <f t="shared" si="5"/>
        <v>0.51450349354224012</v>
      </c>
      <c r="U22" s="125">
        <f t="shared" si="5"/>
        <v>0.5</v>
      </c>
      <c r="V22" s="125">
        <f t="shared" si="5"/>
        <v>0.54077253218884125</v>
      </c>
      <c r="W22" s="125">
        <f t="shared" si="5"/>
        <v>0.50148367952522255</v>
      </c>
      <c r="X22" s="125">
        <f t="shared" si="5"/>
        <v>0.50624999999999998</v>
      </c>
      <c r="Y22" s="125">
        <f t="shared" si="5"/>
        <v>0.49180327868852458</v>
      </c>
      <c r="Z22" s="125">
        <f t="shared" si="5"/>
        <v>0.52127659574468088</v>
      </c>
      <c r="AA22" s="125">
        <f t="shared" si="5"/>
        <v>0.54710144927536231</v>
      </c>
      <c r="AB22" s="125">
        <f t="shared" si="5"/>
        <v>0.54372623574144485</v>
      </c>
      <c r="AC22" s="125">
        <f t="shared" si="5"/>
        <v>0.51663066954643633</v>
      </c>
    </row>
    <row r="23" spans="1:29">
      <c r="A23" s="110" t="s">
        <v>464</v>
      </c>
      <c r="B23" s="116">
        <f t="shared" ref="B23:AC23" si="6">B12+B13</f>
        <v>632</v>
      </c>
      <c r="C23" s="116" t="e">
        <f t="shared" si="6"/>
        <v>#VALUE!</v>
      </c>
      <c r="D23" s="116" t="e">
        <f t="shared" si="6"/>
        <v>#VALUE!</v>
      </c>
      <c r="E23" s="116" t="e">
        <f t="shared" si="6"/>
        <v>#VALUE!</v>
      </c>
      <c r="F23" s="116" t="e">
        <f t="shared" si="6"/>
        <v>#VALUE!</v>
      </c>
      <c r="G23" s="116" t="e">
        <f t="shared" si="6"/>
        <v>#VALUE!</v>
      </c>
      <c r="H23" s="116" t="e">
        <f t="shared" si="6"/>
        <v>#VALUE!</v>
      </c>
      <c r="I23" s="116" t="e">
        <f t="shared" si="6"/>
        <v>#VALUE!</v>
      </c>
      <c r="J23" s="116">
        <f t="shared" si="6"/>
        <v>351</v>
      </c>
      <c r="K23" s="116">
        <f t="shared" si="6"/>
        <v>186</v>
      </c>
      <c r="L23" s="116">
        <f t="shared" si="6"/>
        <v>189</v>
      </c>
      <c r="M23" s="116">
        <f t="shared" si="6"/>
        <v>617</v>
      </c>
      <c r="N23" s="116">
        <f t="shared" si="6"/>
        <v>372</v>
      </c>
      <c r="O23" s="116">
        <f t="shared" si="6"/>
        <v>670</v>
      </c>
      <c r="P23" s="116">
        <f t="shared" si="6"/>
        <v>1270</v>
      </c>
      <c r="Q23" s="116">
        <f t="shared" si="6"/>
        <v>738</v>
      </c>
      <c r="R23" s="116">
        <f t="shared" si="6"/>
        <v>234</v>
      </c>
      <c r="S23" s="116">
        <f t="shared" si="6"/>
        <v>496</v>
      </c>
      <c r="T23" s="116">
        <f t="shared" si="6"/>
        <v>4586</v>
      </c>
      <c r="U23" s="116">
        <f t="shared" si="6"/>
        <v>227</v>
      </c>
      <c r="V23" s="116">
        <f t="shared" si="6"/>
        <v>107</v>
      </c>
      <c r="W23" s="116">
        <f t="shared" si="6"/>
        <v>168</v>
      </c>
      <c r="X23" s="116">
        <f t="shared" si="6"/>
        <v>158</v>
      </c>
      <c r="Y23" s="116">
        <f t="shared" si="6"/>
        <v>124</v>
      </c>
      <c r="Z23" s="116">
        <f t="shared" si="6"/>
        <v>90</v>
      </c>
      <c r="AA23" s="116">
        <f t="shared" si="6"/>
        <v>125</v>
      </c>
      <c r="AB23" s="116">
        <f t="shared" si="6"/>
        <v>120</v>
      </c>
      <c r="AC23" s="116">
        <f t="shared" si="6"/>
        <v>1119</v>
      </c>
    </row>
    <row r="24" spans="1:29" s="126" customFormat="1">
      <c r="A24" s="124" t="s">
        <v>465</v>
      </c>
      <c r="B24" s="125">
        <f t="shared" ref="B24:AC24" si="7">B23/(B21+B23)</f>
        <v>0.48878576952822894</v>
      </c>
      <c r="C24" s="125" t="e">
        <f t="shared" si="7"/>
        <v>#VALUE!</v>
      </c>
      <c r="D24" s="125" t="e">
        <f t="shared" si="7"/>
        <v>#VALUE!</v>
      </c>
      <c r="E24" s="125" t="e">
        <f t="shared" si="7"/>
        <v>#VALUE!</v>
      </c>
      <c r="F24" s="125" t="e">
        <f t="shared" si="7"/>
        <v>#VALUE!</v>
      </c>
      <c r="G24" s="125" t="e">
        <f t="shared" si="7"/>
        <v>#VALUE!</v>
      </c>
      <c r="H24" s="125" t="e">
        <f t="shared" si="7"/>
        <v>#VALUE!</v>
      </c>
      <c r="I24" s="125" t="e">
        <f t="shared" si="7"/>
        <v>#VALUE!</v>
      </c>
      <c r="J24" s="125">
        <f t="shared" si="7"/>
        <v>0.55015673981191227</v>
      </c>
      <c r="K24" s="125">
        <f t="shared" si="7"/>
        <v>0.50543478260869568</v>
      </c>
      <c r="L24" s="125">
        <f t="shared" si="7"/>
        <v>0.45542168674698796</v>
      </c>
      <c r="M24" s="125">
        <f t="shared" si="7"/>
        <v>0.49919093851132684</v>
      </c>
      <c r="N24" s="125">
        <f t="shared" si="7"/>
        <v>0.50202429149797567</v>
      </c>
      <c r="O24" s="125">
        <f t="shared" si="7"/>
        <v>0.48621190130624092</v>
      </c>
      <c r="P24" s="125">
        <f t="shared" si="7"/>
        <v>0.4828897338403042</v>
      </c>
      <c r="Q24" s="125">
        <f t="shared" si="7"/>
        <v>0.49298597194388777</v>
      </c>
      <c r="R24" s="125">
        <f t="shared" si="7"/>
        <v>0.47464503042596351</v>
      </c>
      <c r="S24" s="125">
        <f t="shared" si="7"/>
        <v>0.46969696969696972</v>
      </c>
      <c r="T24" s="125">
        <f t="shared" si="7"/>
        <v>0.48549650645775988</v>
      </c>
      <c r="U24" s="125">
        <f t="shared" si="7"/>
        <v>0.5</v>
      </c>
      <c r="V24" s="125">
        <f t="shared" si="7"/>
        <v>0.45922746781115881</v>
      </c>
      <c r="W24" s="125">
        <f t="shared" si="7"/>
        <v>0.49851632047477745</v>
      </c>
      <c r="X24" s="125">
        <f t="shared" si="7"/>
        <v>0.49375000000000002</v>
      </c>
      <c r="Y24" s="125">
        <f t="shared" si="7"/>
        <v>0.50819672131147542</v>
      </c>
      <c r="Z24" s="125">
        <f t="shared" si="7"/>
        <v>0.47872340425531917</v>
      </c>
      <c r="AA24" s="125">
        <f t="shared" si="7"/>
        <v>0.45289855072463769</v>
      </c>
      <c r="AB24" s="125">
        <f t="shared" si="7"/>
        <v>0.45627376425855515</v>
      </c>
      <c r="AC24" s="125">
        <f t="shared" si="7"/>
        <v>0.48336933045356373</v>
      </c>
    </row>
    <row r="25" spans="1:29">
      <c r="A25" s="110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</row>
    <row r="26" spans="1:29">
      <c r="A26" s="110" t="s">
        <v>466</v>
      </c>
      <c r="B26" s="125">
        <f t="shared" ref="B26:AC27" si="8">B10/B18</f>
        <v>0.46562500000000001</v>
      </c>
      <c r="C26" s="125" t="e">
        <f t="shared" si="8"/>
        <v>#VALUE!</v>
      </c>
      <c r="D26" s="125" t="e">
        <f t="shared" si="8"/>
        <v>#VALUE!</v>
      </c>
      <c r="E26" s="125" t="e">
        <f t="shared" si="8"/>
        <v>#VALUE!</v>
      </c>
      <c r="F26" s="125" t="e">
        <f t="shared" si="8"/>
        <v>#VALUE!</v>
      </c>
      <c r="G26" s="125" t="e">
        <f t="shared" si="8"/>
        <v>#VALUE!</v>
      </c>
      <c r="H26" s="125" t="e">
        <f t="shared" si="8"/>
        <v>#VALUE!</v>
      </c>
      <c r="I26" s="125" t="e">
        <f t="shared" si="8"/>
        <v>#VALUE!</v>
      </c>
      <c r="J26" s="125">
        <f t="shared" si="8"/>
        <v>0.33527696793002915</v>
      </c>
      <c r="K26" s="125">
        <f t="shared" si="8"/>
        <v>0.56451612903225812</v>
      </c>
      <c r="L26" s="125">
        <f t="shared" si="8"/>
        <v>0.82407407407407407</v>
      </c>
      <c r="M26" s="125">
        <f t="shared" si="8"/>
        <v>0.45238095238095238</v>
      </c>
      <c r="N26" s="125">
        <f t="shared" si="8"/>
        <v>0.48563968668407309</v>
      </c>
      <c r="O26" s="125">
        <f t="shared" si="8"/>
        <v>0.41354466858789624</v>
      </c>
      <c r="P26" s="125">
        <f t="shared" si="8"/>
        <v>0.43541033434650456</v>
      </c>
      <c r="Q26" s="125">
        <f t="shared" si="8"/>
        <v>0.50403225806451613</v>
      </c>
      <c r="R26" s="125">
        <f t="shared" si="8"/>
        <v>0.40725806451612906</v>
      </c>
      <c r="S26" s="125">
        <f t="shared" si="8"/>
        <v>0.46564885496183206</v>
      </c>
      <c r="T26" s="125">
        <f t="shared" si="8"/>
        <v>0.46876971608832807</v>
      </c>
      <c r="U26" s="125">
        <f t="shared" si="8"/>
        <v>0.40789473684210525</v>
      </c>
      <c r="V26" s="125">
        <f t="shared" si="8"/>
        <v>0.51200000000000001</v>
      </c>
      <c r="W26" s="125">
        <f t="shared" si="8"/>
        <v>0.42682926829268292</v>
      </c>
      <c r="X26" s="125">
        <f t="shared" si="8"/>
        <v>0.4375</v>
      </c>
      <c r="Y26" s="125">
        <f t="shared" si="8"/>
        <v>0.38135593220338981</v>
      </c>
      <c r="Z26" s="125">
        <f t="shared" si="8"/>
        <v>0.41346153846153844</v>
      </c>
      <c r="AA26" s="125">
        <f t="shared" si="8"/>
        <v>0.43571428571428572</v>
      </c>
      <c r="AB26" s="125">
        <f t="shared" si="8"/>
        <v>0.46031746031746029</v>
      </c>
      <c r="AC26" s="125">
        <f t="shared" si="8"/>
        <v>0.43261802575107294</v>
      </c>
    </row>
    <row r="27" spans="1:29">
      <c r="A27" s="110" t="s">
        <v>467</v>
      </c>
      <c r="B27" s="125">
        <f t="shared" si="8"/>
        <v>0.555895865237366</v>
      </c>
      <c r="C27" s="125" t="e">
        <f t="shared" si="8"/>
        <v>#VALUE!</v>
      </c>
      <c r="D27" s="125" t="e">
        <f t="shared" si="8"/>
        <v>#VALUE!</v>
      </c>
      <c r="E27" s="125" t="e">
        <f t="shared" si="8"/>
        <v>#VALUE!</v>
      </c>
      <c r="F27" s="125" t="e">
        <f t="shared" si="8"/>
        <v>#VALUE!</v>
      </c>
      <c r="G27" s="125" t="e">
        <f t="shared" si="8"/>
        <v>#VALUE!</v>
      </c>
      <c r="H27" s="125" t="e">
        <f t="shared" si="8"/>
        <v>#VALUE!</v>
      </c>
      <c r="I27" s="125" t="e">
        <f t="shared" si="8"/>
        <v>#VALUE!</v>
      </c>
      <c r="J27" s="125">
        <f t="shared" si="8"/>
        <v>0.58305084745762714</v>
      </c>
      <c r="K27" s="125">
        <f t="shared" si="8"/>
        <v>0.42307692307692307</v>
      </c>
      <c r="L27" s="125">
        <f t="shared" si="8"/>
        <v>0.24120603015075376</v>
      </c>
      <c r="M27" s="125">
        <f t="shared" si="8"/>
        <v>0.55115511551155116</v>
      </c>
      <c r="N27" s="125">
        <f t="shared" si="8"/>
        <v>0.51117318435754189</v>
      </c>
      <c r="O27" s="125">
        <f t="shared" si="8"/>
        <v>0.61549707602339176</v>
      </c>
      <c r="P27" s="125">
        <f t="shared" si="8"/>
        <v>0.59893455098934556</v>
      </c>
      <c r="Q27" s="125">
        <f t="shared" si="8"/>
        <v>0.50996015936254979</v>
      </c>
      <c r="R27" s="125">
        <f t="shared" si="8"/>
        <v>0.64489795918367343</v>
      </c>
      <c r="S27" s="125">
        <f t="shared" si="8"/>
        <v>0.59398496240601506</v>
      </c>
      <c r="T27" s="125">
        <f t="shared" si="8"/>
        <v>0.56086122361969726</v>
      </c>
      <c r="U27" s="125">
        <f t="shared" si="8"/>
        <v>0.59292035398230092</v>
      </c>
      <c r="V27" s="125">
        <f t="shared" si="8"/>
        <v>0.57407407407407407</v>
      </c>
      <c r="W27" s="125">
        <f t="shared" si="8"/>
        <v>0.5722543352601156</v>
      </c>
      <c r="X27" s="125">
        <f t="shared" si="8"/>
        <v>0.57499999999999996</v>
      </c>
      <c r="Y27" s="125">
        <f t="shared" si="8"/>
        <v>0.59523809523809523</v>
      </c>
      <c r="Z27" s="125">
        <f t="shared" si="8"/>
        <v>0.65476190476190477</v>
      </c>
      <c r="AA27" s="125">
        <f t="shared" si="8"/>
        <v>0.66176470588235292</v>
      </c>
      <c r="AB27" s="125">
        <f t="shared" si="8"/>
        <v>0.62043795620437958</v>
      </c>
      <c r="AC27" s="125">
        <f t="shared" si="8"/>
        <v>0.60173913043478255</v>
      </c>
    </row>
    <row r="28" spans="1:29">
      <c r="A28" s="110" t="s">
        <v>468</v>
      </c>
      <c r="B28" s="125">
        <f t="shared" ref="B28:AC29" si="9">B12/B18</f>
        <v>0.53437500000000004</v>
      </c>
      <c r="C28" s="125" t="e">
        <f t="shared" si="9"/>
        <v>#VALUE!</v>
      </c>
      <c r="D28" s="125" t="e">
        <f t="shared" si="9"/>
        <v>#VALUE!</v>
      </c>
      <c r="E28" s="125" t="e">
        <f t="shared" si="9"/>
        <v>#VALUE!</v>
      </c>
      <c r="F28" s="125" t="e">
        <f t="shared" si="9"/>
        <v>#VALUE!</v>
      </c>
      <c r="G28" s="125" t="e">
        <f t="shared" si="9"/>
        <v>#VALUE!</v>
      </c>
      <c r="H28" s="125" t="e">
        <f t="shared" si="9"/>
        <v>#VALUE!</v>
      </c>
      <c r="I28" s="125" t="e">
        <f t="shared" si="9"/>
        <v>#VALUE!</v>
      </c>
      <c r="J28" s="125">
        <f t="shared" si="9"/>
        <v>0.66472303206997085</v>
      </c>
      <c r="K28" s="125">
        <f t="shared" si="9"/>
        <v>0.43548387096774194</v>
      </c>
      <c r="L28" s="125">
        <f t="shared" si="9"/>
        <v>0.17592592592592593</v>
      </c>
      <c r="M28" s="125">
        <f t="shared" si="9"/>
        <v>0.54761904761904767</v>
      </c>
      <c r="N28" s="125">
        <f t="shared" si="9"/>
        <v>0.51436031331592691</v>
      </c>
      <c r="O28" s="125">
        <f t="shared" si="9"/>
        <v>0.58645533141210371</v>
      </c>
      <c r="P28" s="125">
        <f t="shared" si="9"/>
        <v>0.56458966565349544</v>
      </c>
      <c r="Q28" s="125">
        <f t="shared" si="9"/>
        <v>0.49596774193548387</v>
      </c>
      <c r="R28" s="125">
        <f t="shared" si="9"/>
        <v>0.592741935483871</v>
      </c>
      <c r="S28" s="125">
        <f t="shared" si="9"/>
        <v>0.53435114503816794</v>
      </c>
      <c r="T28" s="125">
        <f t="shared" si="9"/>
        <v>0.53123028391167193</v>
      </c>
      <c r="U28" s="125">
        <f t="shared" si="9"/>
        <v>0.59210526315789469</v>
      </c>
      <c r="V28" s="125">
        <f t="shared" si="9"/>
        <v>0.48799999999999999</v>
      </c>
      <c r="W28" s="125">
        <f t="shared" si="9"/>
        <v>0.57317073170731703</v>
      </c>
      <c r="X28" s="125">
        <f t="shared" si="9"/>
        <v>0.5625</v>
      </c>
      <c r="Y28" s="125">
        <f t="shared" si="9"/>
        <v>0.61864406779661019</v>
      </c>
      <c r="Z28" s="125">
        <f t="shared" si="9"/>
        <v>0.58653846153846156</v>
      </c>
      <c r="AA28" s="125">
        <f t="shared" si="9"/>
        <v>0.56428571428571428</v>
      </c>
      <c r="AB28" s="125">
        <f t="shared" si="9"/>
        <v>0.53968253968253965</v>
      </c>
      <c r="AC28" s="125">
        <f t="shared" si="9"/>
        <v>0.567381974248927</v>
      </c>
    </row>
    <row r="29" spans="1:29">
      <c r="A29" s="110" t="s">
        <v>469</v>
      </c>
      <c r="B29" s="125">
        <f t="shared" si="9"/>
        <v>0.444104134762634</v>
      </c>
      <c r="C29" s="125" t="e">
        <f t="shared" si="9"/>
        <v>#VALUE!</v>
      </c>
      <c r="D29" s="125" t="e">
        <f t="shared" si="9"/>
        <v>#VALUE!</v>
      </c>
      <c r="E29" s="125" t="e">
        <f t="shared" si="9"/>
        <v>#VALUE!</v>
      </c>
      <c r="F29" s="125" t="e">
        <f t="shared" si="9"/>
        <v>#VALUE!</v>
      </c>
      <c r="G29" s="125" t="e">
        <f t="shared" si="9"/>
        <v>#VALUE!</v>
      </c>
      <c r="H29" s="125" t="e">
        <f t="shared" si="9"/>
        <v>#VALUE!</v>
      </c>
      <c r="I29" s="125" t="e">
        <f t="shared" si="9"/>
        <v>#VALUE!</v>
      </c>
      <c r="J29" s="125">
        <f t="shared" si="9"/>
        <v>0.41694915254237286</v>
      </c>
      <c r="K29" s="125">
        <f t="shared" si="9"/>
        <v>0.57692307692307687</v>
      </c>
      <c r="L29" s="125">
        <f t="shared" si="9"/>
        <v>0.75879396984924619</v>
      </c>
      <c r="M29" s="125">
        <f t="shared" si="9"/>
        <v>0.44884488448844884</v>
      </c>
      <c r="N29" s="125">
        <f t="shared" si="9"/>
        <v>0.48882681564245811</v>
      </c>
      <c r="O29" s="125">
        <f t="shared" si="9"/>
        <v>0.38450292397660818</v>
      </c>
      <c r="P29" s="125">
        <f t="shared" si="9"/>
        <v>0.4010654490106545</v>
      </c>
      <c r="Q29" s="125">
        <f t="shared" si="9"/>
        <v>0.49003984063745021</v>
      </c>
      <c r="R29" s="125">
        <f t="shared" si="9"/>
        <v>0.35510204081632651</v>
      </c>
      <c r="S29" s="125">
        <f t="shared" si="9"/>
        <v>0.40601503759398494</v>
      </c>
      <c r="T29" s="125">
        <f t="shared" si="9"/>
        <v>0.43913877638030269</v>
      </c>
      <c r="U29" s="125">
        <f t="shared" si="9"/>
        <v>0.40707964601769914</v>
      </c>
      <c r="V29" s="125">
        <f t="shared" si="9"/>
        <v>0.42592592592592593</v>
      </c>
      <c r="W29" s="125">
        <f t="shared" si="9"/>
        <v>0.4277456647398844</v>
      </c>
      <c r="X29" s="125">
        <f t="shared" si="9"/>
        <v>0.42499999999999999</v>
      </c>
      <c r="Y29" s="125">
        <f t="shared" si="9"/>
        <v>0.40476190476190477</v>
      </c>
      <c r="Z29" s="125">
        <f t="shared" si="9"/>
        <v>0.34523809523809523</v>
      </c>
      <c r="AA29" s="125">
        <f t="shared" si="9"/>
        <v>0.33823529411764708</v>
      </c>
      <c r="AB29" s="125">
        <f t="shared" si="9"/>
        <v>0.37956204379562042</v>
      </c>
      <c r="AC29" s="125">
        <f t="shared" si="9"/>
        <v>0.39826086956521739</v>
      </c>
    </row>
    <row r="30" spans="1:29">
      <c r="A30" s="110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</row>
    <row r="31" spans="1:29">
      <c r="A31" s="110" t="s">
        <v>470</v>
      </c>
      <c r="B31" s="117" t="s">
        <v>453</v>
      </c>
      <c r="C31" s="117" t="s">
        <v>453</v>
      </c>
      <c r="D31" s="117" t="s">
        <v>453</v>
      </c>
      <c r="E31" s="117" t="s">
        <v>453</v>
      </c>
      <c r="F31" s="117" t="s">
        <v>453</v>
      </c>
      <c r="G31" s="117" t="s">
        <v>453</v>
      </c>
      <c r="H31" s="117" t="s">
        <v>453</v>
      </c>
      <c r="I31" s="117" t="s">
        <v>453</v>
      </c>
      <c r="J31" s="117">
        <v>72</v>
      </c>
      <c r="K31" s="117">
        <v>13</v>
      </c>
      <c r="L31" s="117" t="s">
        <v>453</v>
      </c>
      <c r="M31" s="117" t="s">
        <v>453</v>
      </c>
      <c r="N31" s="117" t="s">
        <v>453</v>
      </c>
      <c r="O31" s="117" t="s">
        <v>453</v>
      </c>
      <c r="P31" s="117" t="s">
        <v>453</v>
      </c>
      <c r="Q31" s="117" t="s">
        <v>453</v>
      </c>
      <c r="R31" s="117" t="s">
        <v>453</v>
      </c>
      <c r="S31" s="117" t="s">
        <v>453</v>
      </c>
      <c r="T31" s="117" t="s">
        <v>453</v>
      </c>
      <c r="U31" s="117">
        <v>49</v>
      </c>
      <c r="V31" s="117">
        <v>6</v>
      </c>
      <c r="W31" s="117">
        <v>22</v>
      </c>
      <c r="X31" s="117">
        <v>28</v>
      </c>
      <c r="Y31" s="117">
        <v>6</v>
      </c>
      <c r="Z31" s="117">
        <v>3</v>
      </c>
      <c r="AA31" s="117">
        <v>12</v>
      </c>
      <c r="AB31" s="117">
        <v>19</v>
      </c>
      <c r="AC31" s="117">
        <f>SUM(U31:AB31)</f>
        <v>145</v>
      </c>
    </row>
    <row r="32" spans="1:29">
      <c r="A32" s="110" t="s">
        <v>471</v>
      </c>
      <c r="B32" s="117" t="s">
        <v>453</v>
      </c>
      <c r="C32" s="117">
        <v>38</v>
      </c>
      <c r="D32" s="117">
        <v>48</v>
      </c>
      <c r="E32" s="117">
        <v>99</v>
      </c>
      <c r="F32" s="117">
        <v>24</v>
      </c>
      <c r="G32" s="117">
        <v>11</v>
      </c>
      <c r="H32" s="117">
        <v>28</v>
      </c>
      <c r="I32" s="117">
        <f>SUM(C32:H32)</f>
        <v>248</v>
      </c>
      <c r="J32" s="117" t="s">
        <v>453</v>
      </c>
      <c r="K32" s="117">
        <v>45</v>
      </c>
      <c r="L32" s="117" t="s">
        <v>453</v>
      </c>
      <c r="M32" s="117" t="s">
        <v>453</v>
      </c>
      <c r="N32" s="117" t="s">
        <v>453</v>
      </c>
      <c r="O32" s="117" t="s">
        <v>453</v>
      </c>
      <c r="P32" s="117" t="s">
        <v>453</v>
      </c>
      <c r="Q32" s="117" t="s">
        <v>453</v>
      </c>
      <c r="R32" s="117" t="s">
        <v>453</v>
      </c>
      <c r="S32" s="117" t="s">
        <v>453</v>
      </c>
      <c r="T32" s="117" t="s">
        <v>453</v>
      </c>
      <c r="U32" s="117">
        <v>21</v>
      </c>
      <c r="V32" s="117">
        <v>21</v>
      </c>
      <c r="W32" s="117">
        <v>13</v>
      </c>
      <c r="X32" s="117">
        <v>14</v>
      </c>
      <c r="Y32" s="117">
        <v>14</v>
      </c>
      <c r="Z32" s="117">
        <v>13</v>
      </c>
      <c r="AA32" s="117">
        <v>14</v>
      </c>
      <c r="AB32" s="117">
        <v>11</v>
      </c>
      <c r="AC32" s="117">
        <f>SUM(U32:AB32)</f>
        <v>121</v>
      </c>
    </row>
    <row r="33" spans="1:31">
      <c r="A33" s="127" t="s">
        <v>472</v>
      </c>
      <c r="B33" s="128">
        <v>231</v>
      </c>
      <c r="C33" s="129" t="e">
        <f t="shared" ref="C33:AC33" si="10">C31+C32</f>
        <v>#VALUE!</v>
      </c>
      <c r="D33" s="129" t="e">
        <f t="shared" si="10"/>
        <v>#VALUE!</v>
      </c>
      <c r="E33" s="129" t="e">
        <f t="shared" si="10"/>
        <v>#VALUE!</v>
      </c>
      <c r="F33" s="129" t="e">
        <f t="shared" si="10"/>
        <v>#VALUE!</v>
      </c>
      <c r="G33" s="129" t="e">
        <f t="shared" si="10"/>
        <v>#VALUE!</v>
      </c>
      <c r="H33" s="129" t="e">
        <f t="shared" si="10"/>
        <v>#VALUE!</v>
      </c>
      <c r="I33" s="129" t="e">
        <f t="shared" si="10"/>
        <v>#VALUE!</v>
      </c>
      <c r="J33" s="129" t="e">
        <f t="shared" si="10"/>
        <v>#VALUE!</v>
      </c>
      <c r="K33" s="129">
        <f t="shared" si="10"/>
        <v>58</v>
      </c>
      <c r="L33" s="129" t="e">
        <f t="shared" si="10"/>
        <v>#VALUE!</v>
      </c>
      <c r="M33" s="129" t="e">
        <f t="shared" si="10"/>
        <v>#VALUE!</v>
      </c>
      <c r="N33" s="129" t="e">
        <f t="shared" si="10"/>
        <v>#VALUE!</v>
      </c>
      <c r="O33" s="129" t="e">
        <f t="shared" si="10"/>
        <v>#VALUE!</v>
      </c>
      <c r="P33" s="129" t="e">
        <f t="shared" si="10"/>
        <v>#VALUE!</v>
      </c>
      <c r="Q33" s="129" t="e">
        <f t="shared" si="10"/>
        <v>#VALUE!</v>
      </c>
      <c r="R33" s="129" t="e">
        <f t="shared" si="10"/>
        <v>#VALUE!</v>
      </c>
      <c r="S33" s="129" t="e">
        <f t="shared" si="10"/>
        <v>#VALUE!</v>
      </c>
      <c r="T33" s="129" t="e">
        <f t="shared" si="10"/>
        <v>#VALUE!</v>
      </c>
      <c r="U33" s="129">
        <f t="shared" si="10"/>
        <v>70</v>
      </c>
      <c r="V33" s="129">
        <f t="shared" si="10"/>
        <v>27</v>
      </c>
      <c r="W33" s="129">
        <f t="shared" si="10"/>
        <v>35</v>
      </c>
      <c r="X33" s="129">
        <f t="shared" si="10"/>
        <v>42</v>
      </c>
      <c r="Y33" s="129">
        <f t="shared" si="10"/>
        <v>20</v>
      </c>
      <c r="Z33" s="129">
        <f t="shared" si="10"/>
        <v>16</v>
      </c>
      <c r="AA33" s="129">
        <f t="shared" si="10"/>
        <v>26</v>
      </c>
      <c r="AB33" s="129">
        <f t="shared" si="10"/>
        <v>30</v>
      </c>
      <c r="AC33" s="129">
        <f t="shared" si="10"/>
        <v>266</v>
      </c>
    </row>
    <row r="34" spans="1:31">
      <c r="A34" s="110" t="s">
        <v>473</v>
      </c>
      <c r="B34" s="130" t="e">
        <f t="shared" ref="B34:AC34" si="11">B31/B10</f>
        <v>#VALUE!</v>
      </c>
      <c r="C34" s="130" t="e">
        <f t="shared" si="11"/>
        <v>#VALUE!</v>
      </c>
      <c r="D34" s="130" t="e">
        <f t="shared" si="11"/>
        <v>#VALUE!</v>
      </c>
      <c r="E34" s="130" t="e">
        <f t="shared" si="11"/>
        <v>#VALUE!</v>
      </c>
      <c r="F34" s="130" t="e">
        <f t="shared" si="11"/>
        <v>#VALUE!</v>
      </c>
      <c r="G34" s="130" t="e">
        <f t="shared" si="11"/>
        <v>#VALUE!</v>
      </c>
      <c r="H34" s="130" t="e">
        <f t="shared" si="11"/>
        <v>#VALUE!</v>
      </c>
      <c r="I34" s="130" t="e">
        <f t="shared" si="11"/>
        <v>#VALUE!</v>
      </c>
      <c r="J34" s="130">
        <f t="shared" si="11"/>
        <v>0.62608695652173918</v>
      </c>
      <c r="K34" s="130">
        <f t="shared" si="11"/>
        <v>0.12380952380952381</v>
      </c>
      <c r="L34" s="130" t="e">
        <f t="shared" si="11"/>
        <v>#VALUE!</v>
      </c>
      <c r="M34" s="130" t="e">
        <f t="shared" si="11"/>
        <v>#VALUE!</v>
      </c>
      <c r="N34" s="130" t="e">
        <f t="shared" si="11"/>
        <v>#VALUE!</v>
      </c>
      <c r="O34" s="130" t="e">
        <f t="shared" si="11"/>
        <v>#VALUE!</v>
      </c>
      <c r="P34" s="130" t="e">
        <f t="shared" si="11"/>
        <v>#VALUE!</v>
      </c>
      <c r="Q34" s="130" t="e">
        <f t="shared" si="11"/>
        <v>#VALUE!</v>
      </c>
      <c r="R34" s="130" t="e">
        <f t="shared" si="11"/>
        <v>#VALUE!</v>
      </c>
      <c r="S34" s="130" t="e">
        <f t="shared" si="11"/>
        <v>#VALUE!</v>
      </c>
      <c r="T34" s="130" t="e">
        <f t="shared" si="11"/>
        <v>#VALUE!</v>
      </c>
      <c r="U34" s="130">
        <f t="shared" si="11"/>
        <v>0.5268817204301075</v>
      </c>
      <c r="V34" s="130">
        <f t="shared" si="11"/>
        <v>9.375E-2</v>
      </c>
      <c r="W34" s="130">
        <f t="shared" si="11"/>
        <v>0.31428571428571428</v>
      </c>
      <c r="X34" s="130">
        <f t="shared" si="11"/>
        <v>0.4</v>
      </c>
      <c r="Y34" s="130">
        <f t="shared" si="11"/>
        <v>0.13333333333333333</v>
      </c>
      <c r="Z34" s="130">
        <f t="shared" si="11"/>
        <v>6.9767441860465115E-2</v>
      </c>
      <c r="AA34" s="130">
        <f t="shared" si="11"/>
        <v>0.19672131147540983</v>
      </c>
      <c r="AB34" s="130">
        <f t="shared" si="11"/>
        <v>0.32758620689655171</v>
      </c>
      <c r="AC34" s="130">
        <f t="shared" si="11"/>
        <v>0.28769841269841268</v>
      </c>
    </row>
    <row r="35" spans="1:31">
      <c r="A35" s="110" t="s">
        <v>474</v>
      </c>
      <c r="B35" s="130" t="e">
        <f t="shared" ref="B35:AC35" si="12">B32/B12</f>
        <v>#VALUE!</v>
      </c>
      <c r="C35" s="130">
        <f t="shared" si="12"/>
        <v>0.42222222222222222</v>
      </c>
      <c r="D35" s="130">
        <f t="shared" si="12"/>
        <v>0.45283018867924529</v>
      </c>
      <c r="E35" s="130">
        <f t="shared" si="12"/>
        <v>0.66891891891891897</v>
      </c>
      <c r="F35" s="130">
        <f t="shared" si="12"/>
        <v>0.43636363636363634</v>
      </c>
      <c r="G35" s="130">
        <f t="shared" si="12"/>
        <v>0.26190476190476192</v>
      </c>
      <c r="H35" s="130">
        <f t="shared" si="12"/>
        <v>0.30769230769230771</v>
      </c>
      <c r="I35" s="130">
        <f t="shared" si="12"/>
        <v>0.46616541353383456</v>
      </c>
      <c r="J35" s="130" t="e">
        <f t="shared" si="12"/>
        <v>#VALUE!</v>
      </c>
      <c r="K35" s="130">
        <f t="shared" si="12"/>
        <v>0.55555555555555558</v>
      </c>
      <c r="L35" s="130" t="e">
        <f t="shared" si="12"/>
        <v>#VALUE!</v>
      </c>
      <c r="M35" s="130" t="e">
        <f t="shared" si="12"/>
        <v>#VALUE!</v>
      </c>
      <c r="N35" s="130" t="e">
        <f t="shared" si="12"/>
        <v>#VALUE!</v>
      </c>
      <c r="O35" s="130" t="e">
        <f t="shared" si="12"/>
        <v>#VALUE!</v>
      </c>
      <c r="P35" s="130" t="e">
        <f t="shared" si="12"/>
        <v>#VALUE!</v>
      </c>
      <c r="Q35" s="130" t="e">
        <f t="shared" si="12"/>
        <v>#VALUE!</v>
      </c>
      <c r="R35" s="130" t="e">
        <f t="shared" si="12"/>
        <v>#VALUE!</v>
      </c>
      <c r="S35" s="130" t="e">
        <f t="shared" si="12"/>
        <v>#VALUE!</v>
      </c>
      <c r="T35" s="130" t="e">
        <f t="shared" si="12"/>
        <v>#VALUE!</v>
      </c>
      <c r="U35" s="130">
        <f t="shared" si="12"/>
        <v>0.15555555555555556</v>
      </c>
      <c r="V35" s="130">
        <f t="shared" si="12"/>
        <v>0.34426229508196721</v>
      </c>
      <c r="W35" s="130">
        <f t="shared" si="12"/>
        <v>0.13829787234042554</v>
      </c>
      <c r="X35" s="130">
        <f t="shared" si="12"/>
        <v>0.15555555555555556</v>
      </c>
      <c r="Y35" s="130">
        <f t="shared" si="12"/>
        <v>0.19178082191780821</v>
      </c>
      <c r="Z35" s="130">
        <f t="shared" si="12"/>
        <v>0.21311475409836064</v>
      </c>
      <c r="AA35" s="130">
        <f t="shared" si="12"/>
        <v>0.17721518987341772</v>
      </c>
      <c r="AB35" s="130">
        <f t="shared" si="12"/>
        <v>0.16176470588235295</v>
      </c>
      <c r="AC35" s="130">
        <f t="shared" si="12"/>
        <v>0.18305597579425115</v>
      </c>
    </row>
    <row r="36" spans="1:31">
      <c r="A36" s="110" t="s">
        <v>475</v>
      </c>
      <c r="B36" s="125">
        <f t="shared" ref="B36:AC36" si="13">B33/B18</f>
        <v>0.36093750000000002</v>
      </c>
      <c r="C36" s="125" t="e">
        <f t="shared" si="13"/>
        <v>#VALUE!</v>
      </c>
      <c r="D36" s="125" t="e">
        <f t="shared" si="13"/>
        <v>#VALUE!</v>
      </c>
      <c r="E36" s="125" t="e">
        <f t="shared" si="13"/>
        <v>#VALUE!</v>
      </c>
      <c r="F36" s="125" t="e">
        <f t="shared" si="13"/>
        <v>#VALUE!</v>
      </c>
      <c r="G36" s="125" t="e">
        <f t="shared" si="13"/>
        <v>#VALUE!</v>
      </c>
      <c r="H36" s="125" t="e">
        <f t="shared" si="13"/>
        <v>#VALUE!</v>
      </c>
      <c r="I36" s="125" t="e">
        <f t="shared" si="13"/>
        <v>#VALUE!</v>
      </c>
      <c r="J36" s="125" t="e">
        <f t="shared" si="13"/>
        <v>#VALUE!</v>
      </c>
      <c r="K36" s="125">
        <f t="shared" si="13"/>
        <v>0.31182795698924731</v>
      </c>
      <c r="L36" s="125" t="e">
        <f t="shared" si="13"/>
        <v>#VALUE!</v>
      </c>
      <c r="M36" s="125" t="e">
        <f t="shared" si="13"/>
        <v>#VALUE!</v>
      </c>
      <c r="N36" s="125" t="e">
        <f t="shared" si="13"/>
        <v>#VALUE!</v>
      </c>
      <c r="O36" s="125" t="e">
        <f t="shared" si="13"/>
        <v>#VALUE!</v>
      </c>
      <c r="P36" s="125" t="e">
        <f t="shared" si="13"/>
        <v>#VALUE!</v>
      </c>
      <c r="Q36" s="125" t="e">
        <f t="shared" si="13"/>
        <v>#VALUE!</v>
      </c>
      <c r="R36" s="125" t="e">
        <f t="shared" si="13"/>
        <v>#VALUE!</v>
      </c>
      <c r="S36" s="125" t="e">
        <f t="shared" si="13"/>
        <v>#VALUE!</v>
      </c>
      <c r="T36" s="125" t="e">
        <f t="shared" si="13"/>
        <v>#VALUE!</v>
      </c>
      <c r="U36" s="125">
        <f t="shared" si="13"/>
        <v>0.30701754385964913</v>
      </c>
      <c r="V36" s="125">
        <f t="shared" si="13"/>
        <v>0.216</v>
      </c>
      <c r="W36" s="125">
        <f t="shared" si="13"/>
        <v>0.21341463414634146</v>
      </c>
      <c r="X36" s="125">
        <f t="shared" si="13"/>
        <v>0.26250000000000001</v>
      </c>
      <c r="Y36" s="125">
        <f t="shared" si="13"/>
        <v>0.16949152542372881</v>
      </c>
      <c r="Z36" s="125">
        <f t="shared" si="13"/>
        <v>0.15384615384615385</v>
      </c>
      <c r="AA36" s="125">
        <f t="shared" si="13"/>
        <v>0.18571428571428572</v>
      </c>
      <c r="AB36" s="125">
        <f t="shared" si="13"/>
        <v>0.23809523809523808</v>
      </c>
      <c r="AC36" s="125">
        <f t="shared" si="13"/>
        <v>0.22832618025751072</v>
      </c>
      <c r="AE36" s="131"/>
    </row>
    <row r="37" spans="1:31">
      <c r="A37" s="110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</row>
    <row r="38" spans="1:31">
      <c r="A38" s="110" t="s">
        <v>476</v>
      </c>
      <c r="B38" s="117">
        <v>19</v>
      </c>
      <c r="C38" s="117" t="s">
        <v>453</v>
      </c>
      <c r="D38" s="117" t="s">
        <v>453</v>
      </c>
      <c r="E38" s="117" t="s">
        <v>453</v>
      </c>
      <c r="F38" s="117" t="s">
        <v>453</v>
      </c>
      <c r="G38" s="117" t="s">
        <v>453</v>
      </c>
      <c r="H38" s="117" t="s">
        <v>453</v>
      </c>
      <c r="I38" s="117" t="s">
        <v>453</v>
      </c>
      <c r="J38" s="117">
        <v>0</v>
      </c>
      <c r="K38" s="117">
        <v>1</v>
      </c>
      <c r="L38" s="117" t="s">
        <v>453</v>
      </c>
      <c r="M38" s="117" t="s">
        <v>453</v>
      </c>
      <c r="N38" s="117" t="s">
        <v>453</v>
      </c>
      <c r="O38" s="117" t="s">
        <v>453</v>
      </c>
      <c r="P38" s="117" t="s">
        <v>453</v>
      </c>
      <c r="Q38" s="117" t="s">
        <v>453</v>
      </c>
      <c r="R38" s="117" t="s">
        <v>453</v>
      </c>
      <c r="S38" s="117" t="s">
        <v>453</v>
      </c>
      <c r="T38" s="117" t="s">
        <v>453</v>
      </c>
      <c r="U38" s="117">
        <v>4</v>
      </c>
      <c r="V38" s="117">
        <v>2</v>
      </c>
      <c r="W38" s="117">
        <v>2</v>
      </c>
      <c r="X38" s="117">
        <v>0</v>
      </c>
      <c r="Y38" s="117">
        <v>2</v>
      </c>
      <c r="Z38" s="117">
        <v>5</v>
      </c>
      <c r="AA38" s="117">
        <v>5</v>
      </c>
      <c r="AB38" s="117">
        <v>7</v>
      </c>
      <c r="AC38" s="117">
        <f>SUM(U38:AB38)</f>
        <v>27</v>
      </c>
    </row>
    <row r="39" spans="1:31">
      <c r="A39" s="110" t="s">
        <v>477</v>
      </c>
      <c r="B39" s="117">
        <v>4</v>
      </c>
      <c r="C39" s="117" t="s">
        <v>453</v>
      </c>
      <c r="D39" s="117" t="s">
        <v>453</v>
      </c>
      <c r="E39" s="117" t="s">
        <v>453</v>
      </c>
      <c r="F39" s="117" t="s">
        <v>453</v>
      </c>
      <c r="G39" s="117" t="s">
        <v>453</v>
      </c>
      <c r="H39" s="117" t="s">
        <v>453</v>
      </c>
      <c r="I39" s="117" t="s">
        <v>453</v>
      </c>
      <c r="J39" s="117">
        <v>3</v>
      </c>
      <c r="K39" s="117">
        <v>0</v>
      </c>
      <c r="L39" s="117" t="s">
        <v>453</v>
      </c>
      <c r="M39" s="117" t="s">
        <v>453</v>
      </c>
      <c r="N39" s="117" t="s">
        <v>453</v>
      </c>
      <c r="O39" s="117" t="s">
        <v>453</v>
      </c>
      <c r="P39" s="117" t="s">
        <v>453</v>
      </c>
      <c r="Q39" s="117" t="s">
        <v>453</v>
      </c>
      <c r="R39" s="117" t="s">
        <v>453</v>
      </c>
      <c r="S39" s="117" t="s">
        <v>453</v>
      </c>
      <c r="T39" s="117" t="s">
        <v>453</v>
      </c>
      <c r="U39" s="117">
        <v>8</v>
      </c>
      <c r="V39" s="117">
        <v>0</v>
      </c>
      <c r="W39" s="117">
        <v>4</v>
      </c>
      <c r="X39" s="117">
        <v>4</v>
      </c>
      <c r="Y39" s="117">
        <v>0</v>
      </c>
      <c r="Z39" s="117">
        <v>3</v>
      </c>
      <c r="AA39" s="117">
        <v>0</v>
      </c>
      <c r="AB39" s="117">
        <v>1</v>
      </c>
      <c r="AC39" s="117">
        <f>SUM(U39:AB39)</f>
        <v>20</v>
      </c>
    </row>
    <row r="40" spans="1:31">
      <c r="A40" s="110" t="s">
        <v>478</v>
      </c>
      <c r="B40" s="116">
        <f t="shared" ref="B40:AC40" si="14">B38+B39</f>
        <v>23</v>
      </c>
      <c r="C40" s="116" t="e">
        <f t="shared" si="14"/>
        <v>#VALUE!</v>
      </c>
      <c r="D40" s="116" t="e">
        <f t="shared" si="14"/>
        <v>#VALUE!</v>
      </c>
      <c r="E40" s="116" t="e">
        <f t="shared" si="14"/>
        <v>#VALUE!</v>
      </c>
      <c r="F40" s="116" t="e">
        <f t="shared" si="14"/>
        <v>#VALUE!</v>
      </c>
      <c r="G40" s="116" t="e">
        <f t="shared" si="14"/>
        <v>#VALUE!</v>
      </c>
      <c r="H40" s="116" t="e">
        <f t="shared" si="14"/>
        <v>#VALUE!</v>
      </c>
      <c r="I40" s="116" t="e">
        <f t="shared" si="14"/>
        <v>#VALUE!</v>
      </c>
      <c r="J40" s="116">
        <f t="shared" si="14"/>
        <v>3</v>
      </c>
      <c r="K40" s="116">
        <f t="shared" si="14"/>
        <v>1</v>
      </c>
      <c r="L40" s="116" t="e">
        <f t="shared" si="14"/>
        <v>#VALUE!</v>
      </c>
      <c r="M40" s="116" t="e">
        <f t="shared" si="14"/>
        <v>#VALUE!</v>
      </c>
      <c r="N40" s="116" t="e">
        <f t="shared" si="14"/>
        <v>#VALUE!</v>
      </c>
      <c r="O40" s="116" t="e">
        <f t="shared" si="14"/>
        <v>#VALUE!</v>
      </c>
      <c r="P40" s="116" t="e">
        <f t="shared" si="14"/>
        <v>#VALUE!</v>
      </c>
      <c r="Q40" s="116" t="e">
        <f t="shared" si="14"/>
        <v>#VALUE!</v>
      </c>
      <c r="R40" s="116" t="e">
        <f t="shared" si="14"/>
        <v>#VALUE!</v>
      </c>
      <c r="S40" s="116" t="e">
        <f t="shared" si="14"/>
        <v>#VALUE!</v>
      </c>
      <c r="T40" s="116" t="e">
        <f t="shared" si="14"/>
        <v>#VALUE!</v>
      </c>
      <c r="U40" s="116">
        <f t="shared" si="14"/>
        <v>12</v>
      </c>
      <c r="V40" s="116">
        <f t="shared" si="14"/>
        <v>2</v>
      </c>
      <c r="W40" s="116">
        <f t="shared" si="14"/>
        <v>6</v>
      </c>
      <c r="X40" s="116">
        <f t="shared" si="14"/>
        <v>4</v>
      </c>
      <c r="Y40" s="116">
        <f t="shared" si="14"/>
        <v>2</v>
      </c>
      <c r="Z40" s="116">
        <f t="shared" si="14"/>
        <v>8</v>
      </c>
      <c r="AA40" s="116">
        <f t="shared" si="14"/>
        <v>5</v>
      </c>
      <c r="AB40" s="116">
        <f t="shared" si="14"/>
        <v>8</v>
      </c>
      <c r="AC40" s="116">
        <f t="shared" si="14"/>
        <v>47</v>
      </c>
    </row>
    <row r="41" spans="1:31">
      <c r="A41" s="110" t="s">
        <v>479</v>
      </c>
      <c r="B41" s="125">
        <f t="shared" ref="B41:AC41" si="15">B38/B10</f>
        <v>6.3758389261744972E-2</v>
      </c>
      <c r="C41" s="125" t="e">
        <f t="shared" si="15"/>
        <v>#VALUE!</v>
      </c>
      <c r="D41" s="125" t="e">
        <f t="shared" si="15"/>
        <v>#VALUE!</v>
      </c>
      <c r="E41" s="125" t="e">
        <f t="shared" si="15"/>
        <v>#VALUE!</v>
      </c>
      <c r="F41" s="125" t="e">
        <f t="shared" si="15"/>
        <v>#VALUE!</v>
      </c>
      <c r="G41" s="125" t="e">
        <f t="shared" si="15"/>
        <v>#VALUE!</v>
      </c>
      <c r="H41" s="125" t="e">
        <f t="shared" si="15"/>
        <v>#VALUE!</v>
      </c>
      <c r="I41" s="125" t="e">
        <f t="shared" si="15"/>
        <v>#VALUE!</v>
      </c>
      <c r="J41" s="125">
        <f t="shared" si="15"/>
        <v>0</v>
      </c>
      <c r="K41" s="125">
        <f t="shared" si="15"/>
        <v>9.5238095238095247E-3</v>
      </c>
      <c r="L41" s="125" t="e">
        <f t="shared" si="15"/>
        <v>#VALUE!</v>
      </c>
      <c r="M41" s="125" t="e">
        <f t="shared" si="15"/>
        <v>#VALUE!</v>
      </c>
      <c r="N41" s="125" t="e">
        <f t="shared" si="15"/>
        <v>#VALUE!</v>
      </c>
      <c r="O41" s="125" t="e">
        <f t="shared" si="15"/>
        <v>#VALUE!</v>
      </c>
      <c r="P41" s="125" t="e">
        <f t="shared" si="15"/>
        <v>#VALUE!</v>
      </c>
      <c r="Q41" s="125" t="e">
        <f t="shared" si="15"/>
        <v>#VALUE!</v>
      </c>
      <c r="R41" s="125" t="e">
        <f t="shared" si="15"/>
        <v>#VALUE!</v>
      </c>
      <c r="S41" s="125" t="e">
        <f t="shared" si="15"/>
        <v>#VALUE!</v>
      </c>
      <c r="T41" s="125" t="e">
        <f t="shared" si="15"/>
        <v>#VALUE!</v>
      </c>
      <c r="U41" s="125">
        <f t="shared" si="15"/>
        <v>4.3010752688172046E-2</v>
      </c>
      <c r="V41" s="125">
        <f t="shared" si="15"/>
        <v>3.125E-2</v>
      </c>
      <c r="W41" s="125">
        <f t="shared" si="15"/>
        <v>2.8571428571428571E-2</v>
      </c>
      <c r="X41" s="125">
        <f t="shared" si="15"/>
        <v>0</v>
      </c>
      <c r="Y41" s="125">
        <f t="shared" si="15"/>
        <v>4.4444444444444446E-2</v>
      </c>
      <c r="Z41" s="125">
        <f t="shared" si="15"/>
        <v>0.11627906976744186</v>
      </c>
      <c r="AA41" s="125">
        <f t="shared" si="15"/>
        <v>8.1967213114754092E-2</v>
      </c>
      <c r="AB41" s="125">
        <f t="shared" si="15"/>
        <v>0.1206896551724138</v>
      </c>
      <c r="AC41" s="125">
        <f t="shared" si="15"/>
        <v>5.3571428571428568E-2</v>
      </c>
    </row>
    <row r="42" spans="1:31">
      <c r="A42" s="110" t="s">
        <v>480</v>
      </c>
      <c r="B42" s="125">
        <f t="shared" ref="B42:AC42" si="16">B39/B12</f>
        <v>1.1695906432748537E-2</v>
      </c>
      <c r="C42" s="125" t="e">
        <f t="shared" si="16"/>
        <v>#VALUE!</v>
      </c>
      <c r="D42" s="125" t="e">
        <f t="shared" si="16"/>
        <v>#VALUE!</v>
      </c>
      <c r="E42" s="125" t="e">
        <f t="shared" si="16"/>
        <v>#VALUE!</v>
      </c>
      <c r="F42" s="125" t="e">
        <f t="shared" si="16"/>
        <v>#VALUE!</v>
      </c>
      <c r="G42" s="125" t="e">
        <f t="shared" si="16"/>
        <v>#VALUE!</v>
      </c>
      <c r="H42" s="125" t="e">
        <f t="shared" si="16"/>
        <v>#VALUE!</v>
      </c>
      <c r="I42" s="125" t="e">
        <f t="shared" si="16"/>
        <v>#VALUE!</v>
      </c>
      <c r="J42" s="125">
        <f t="shared" si="16"/>
        <v>1.3157894736842105E-2</v>
      </c>
      <c r="K42" s="125">
        <f t="shared" si="16"/>
        <v>0</v>
      </c>
      <c r="L42" s="125" t="e">
        <f t="shared" si="16"/>
        <v>#VALUE!</v>
      </c>
      <c r="M42" s="125" t="e">
        <f t="shared" si="16"/>
        <v>#VALUE!</v>
      </c>
      <c r="N42" s="125" t="e">
        <f t="shared" si="16"/>
        <v>#VALUE!</v>
      </c>
      <c r="O42" s="125" t="e">
        <f t="shared" si="16"/>
        <v>#VALUE!</v>
      </c>
      <c r="P42" s="125" t="e">
        <f t="shared" si="16"/>
        <v>#VALUE!</v>
      </c>
      <c r="Q42" s="125" t="e">
        <f t="shared" si="16"/>
        <v>#VALUE!</v>
      </c>
      <c r="R42" s="125" t="e">
        <f t="shared" si="16"/>
        <v>#VALUE!</v>
      </c>
      <c r="S42" s="125" t="e">
        <f t="shared" si="16"/>
        <v>#VALUE!</v>
      </c>
      <c r="T42" s="125" t="e">
        <f t="shared" si="16"/>
        <v>#VALUE!</v>
      </c>
      <c r="U42" s="125">
        <f t="shared" si="16"/>
        <v>5.9259259259259262E-2</v>
      </c>
      <c r="V42" s="125">
        <f t="shared" si="16"/>
        <v>0</v>
      </c>
      <c r="W42" s="125">
        <f t="shared" si="16"/>
        <v>4.2553191489361701E-2</v>
      </c>
      <c r="X42" s="125">
        <f t="shared" si="16"/>
        <v>4.4444444444444446E-2</v>
      </c>
      <c r="Y42" s="125">
        <f t="shared" si="16"/>
        <v>0</v>
      </c>
      <c r="Z42" s="125">
        <f t="shared" si="16"/>
        <v>4.9180327868852458E-2</v>
      </c>
      <c r="AA42" s="125">
        <f t="shared" si="16"/>
        <v>0</v>
      </c>
      <c r="AB42" s="125">
        <f t="shared" si="16"/>
        <v>1.4705882352941176E-2</v>
      </c>
      <c r="AC42" s="125">
        <f t="shared" si="16"/>
        <v>3.0257186081694403E-2</v>
      </c>
    </row>
    <row r="43" spans="1:31">
      <c r="A43" s="110" t="s">
        <v>481</v>
      </c>
      <c r="B43" s="132">
        <f t="shared" ref="B43:AC43" si="17">B40/B18</f>
        <v>3.5937499999999997E-2</v>
      </c>
      <c r="C43" s="132" t="e">
        <f t="shared" si="17"/>
        <v>#VALUE!</v>
      </c>
      <c r="D43" s="132" t="e">
        <f t="shared" si="17"/>
        <v>#VALUE!</v>
      </c>
      <c r="E43" s="132" t="e">
        <f t="shared" si="17"/>
        <v>#VALUE!</v>
      </c>
      <c r="F43" s="132" t="e">
        <f t="shared" si="17"/>
        <v>#VALUE!</v>
      </c>
      <c r="G43" s="132" t="e">
        <f t="shared" si="17"/>
        <v>#VALUE!</v>
      </c>
      <c r="H43" s="132" t="e">
        <f t="shared" si="17"/>
        <v>#VALUE!</v>
      </c>
      <c r="I43" s="132" t="e">
        <f t="shared" si="17"/>
        <v>#VALUE!</v>
      </c>
      <c r="J43" s="132">
        <f t="shared" si="17"/>
        <v>8.7463556851311956E-3</v>
      </c>
      <c r="K43" s="132">
        <f t="shared" si="17"/>
        <v>5.3763440860215058E-3</v>
      </c>
      <c r="L43" s="132" t="e">
        <f t="shared" si="17"/>
        <v>#VALUE!</v>
      </c>
      <c r="M43" s="132" t="e">
        <f t="shared" si="17"/>
        <v>#VALUE!</v>
      </c>
      <c r="N43" s="132" t="e">
        <f t="shared" si="17"/>
        <v>#VALUE!</v>
      </c>
      <c r="O43" s="132" t="e">
        <f t="shared" si="17"/>
        <v>#VALUE!</v>
      </c>
      <c r="P43" s="132" t="e">
        <f t="shared" si="17"/>
        <v>#VALUE!</v>
      </c>
      <c r="Q43" s="132" t="e">
        <f t="shared" si="17"/>
        <v>#VALUE!</v>
      </c>
      <c r="R43" s="132" t="e">
        <f t="shared" si="17"/>
        <v>#VALUE!</v>
      </c>
      <c r="S43" s="132" t="e">
        <f t="shared" si="17"/>
        <v>#VALUE!</v>
      </c>
      <c r="T43" s="132" t="e">
        <f t="shared" si="17"/>
        <v>#VALUE!</v>
      </c>
      <c r="U43" s="132">
        <f t="shared" si="17"/>
        <v>5.2631578947368418E-2</v>
      </c>
      <c r="V43" s="132">
        <f t="shared" si="17"/>
        <v>1.6E-2</v>
      </c>
      <c r="W43" s="132">
        <f t="shared" si="17"/>
        <v>3.6585365853658534E-2</v>
      </c>
      <c r="X43" s="132">
        <f t="shared" si="17"/>
        <v>2.5000000000000001E-2</v>
      </c>
      <c r="Y43" s="132">
        <f t="shared" si="17"/>
        <v>1.6949152542372881E-2</v>
      </c>
      <c r="Z43" s="132">
        <f t="shared" si="17"/>
        <v>7.6923076923076927E-2</v>
      </c>
      <c r="AA43" s="132">
        <f t="shared" si="17"/>
        <v>3.5714285714285712E-2</v>
      </c>
      <c r="AB43" s="132">
        <f t="shared" si="17"/>
        <v>6.3492063492063489E-2</v>
      </c>
      <c r="AC43" s="132">
        <f t="shared" si="17"/>
        <v>4.034334763948498E-2</v>
      </c>
      <c r="AE43" s="131"/>
    </row>
    <row r="44" spans="1:31">
      <c r="A44" s="110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</row>
    <row r="45" spans="1:31">
      <c r="A45" s="110" t="s">
        <v>482</v>
      </c>
      <c r="B45" s="116">
        <f t="shared" ref="B45:AC45" si="18">B40+B33</f>
        <v>254</v>
      </c>
      <c r="C45" s="116" t="e">
        <f t="shared" si="18"/>
        <v>#VALUE!</v>
      </c>
      <c r="D45" s="116" t="e">
        <f t="shared" si="18"/>
        <v>#VALUE!</v>
      </c>
      <c r="E45" s="116" t="e">
        <f t="shared" si="18"/>
        <v>#VALUE!</v>
      </c>
      <c r="F45" s="116" t="e">
        <f t="shared" si="18"/>
        <v>#VALUE!</v>
      </c>
      <c r="G45" s="116" t="e">
        <f t="shared" si="18"/>
        <v>#VALUE!</v>
      </c>
      <c r="H45" s="116" t="e">
        <f t="shared" si="18"/>
        <v>#VALUE!</v>
      </c>
      <c r="I45" s="116" t="e">
        <f t="shared" si="18"/>
        <v>#VALUE!</v>
      </c>
      <c r="J45" s="116" t="e">
        <f t="shared" si="18"/>
        <v>#VALUE!</v>
      </c>
      <c r="K45" s="116">
        <f t="shared" si="18"/>
        <v>59</v>
      </c>
      <c r="L45" s="116" t="e">
        <f t="shared" si="18"/>
        <v>#VALUE!</v>
      </c>
      <c r="M45" s="116" t="e">
        <f t="shared" si="18"/>
        <v>#VALUE!</v>
      </c>
      <c r="N45" s="116" t="e">
        <f t="shared" si="18"/>
        <v>#VALUE!</v>
      </c>
      <c r="O45" s="116" t="e">
        <f t="shared" si="18"/>
        <v>#VALUE!</v>
      </c>
      <c r="P45" s="116" t="e">
        <f t="shared" si="18"/>
        <v>#VALUE!</v>
      </c>
      <c r="Q45" s="116" t="e">
        <f t="shared" si="18"/>
        <v>#VALUE!</v>
      </c>
      <c r="R45" s="116" t="e">
        <f t="shared" si="18"/>
        <v>#VALUE!</v>
      </c>
      <c r="S45" s="116" t="e">
        <f t="shared" si="18"/>
        <v>#VALUE!</v>
      </c>
      <c r="T45" s="116" t="e">
        <f t="shared" si="18"/>
        <v>#VALUE!</v>
      </c>
      <c r="U45" s="116">
        <f t="shared" si="18"/>
        <v>82</v>
      </c>
      <c r="V45" s="116">
        <f t="shared" si="18"/>
        <v>29</v>
      </c>
      <c r="W45" s="116">
        <f t="shared" si="18"/>
        <v>41</v>
      </c>
      <c r="X45" s="116">
        <f t="shared" si="18"/>
        <v>46</v>
      </c>
      <c r="Y45" s="116">
        <f t="shared" si="18"/>
        <v>22</v>
      </c>
      <c r="Z45" s="116">
        <f t="shared" si="18"/>
        <v>24</v>
      </c>
      <c r="AA45" s="116">
        <f t="shared" si="18"/>
        <v>31</v>
      </c>
      <c r="AB45" s="116">
        <f t="shared" si="18"/>
        <v>38</v>
      </c>
      <c r="AC45" s="116">
        <f t="shared" si="18"/>
        <v>313</v>
      </c>
    </row>
    <row r="46" spans="1:31">
      <c r="A46" s="133" t="s">
        <v>483</v>
      </c>
      <c r="B46" s="116">
        <f t="shared" ref="B46:AC46" si="19">B18-B45</f>
        <v>386</v>
      </c>
      <c r="C46" s="116" t="e">
        <f t="shared" si="19"/>
        <v>#VALUE!</v>
      </c>
      <c r="D46" s="116" t="e">
        <f t="shared" si="19"/>
        <v>#VALUE!</v>
      </c>
      <c r="E46" s="116" t="e">
        <f t="shared" si="19"/>
        <v>#VALUE!</v>
      </c>
      <c r="F46" s="116" t="e">
        <f t="shared" si="19"/>
        <v>#VALUE!</v>
      </c>
      <c r="G46" s="116" t="e">
        <f t="shared" si="19"/>
        <v>#VALUE!</v>
      </c>
      <c r="H46" s="116" t="e">
        <f t="shared" si="19"/>
        <v>#VALUE!</v>
      </c>
      <c r="I46" s="116" t="e">
        <f t="shared" si="19"/>
        <v>#VALUE!</v>
      </c>
      <c r="J46" s="116" t="e">
        <f t="shared" si="19"/>
        <v>#VALUE!</v>
      </c>
      <c r="K46" s="116">
        <f t="shared" si="19"/>
        <v>127</v>
      </c>
      <c r="L46" s="116" t="e">
        <f t="shared" si="19"/>
        <v>#VALUE!</v>
      </c>
      <c r="M46" s="116" t="e">
        <f t="shared" si="19"/>
        <v>#VALUE!</v>
      </c>
      <c r="N46" s="116" t="e">
        <f t="shared" si="19"/>
        <v>#VALUE!</v>
      </c>
      <c r="O46" s="116" t="e">
        <f t="shared" si="19"/>
        <v>#VALUE!</v>
      </c>
      <c r="P46" s="116" t="e">
        <f t="shared" si="19"/>
        <v>#VALUE!</v>
      </c>
      <c r="Q46" s="116" t="e">
        <f t="shared" si="19"/>
        <v>#VALUE!</v>
      </c>
      <c r="R46" s="116" t="e">
        <f t="shared" si="19"/>
        <v>#VALUE!</v>
      </c>
      <c r="S46" s="116" t="e">
        <f t="shared" si="19"/>
        <v>#VALUE!</v>
      </c>
      <c r="T46" s="116" t="e">
        <f t="shared" si="19"/>
        <v>#VALUE!</v>
      </c>
      <c r="U46" s="116">
        <f t="shared" si="19"/>
        <v>146</v>
      </c>
      <c r="V46" s="116">
        <f t="shared" si="19"/>
        <v>96</v>
      </c>
      <c r="W46" s="116">
        <f t="shared" si="19"/>
        <v>123</v>
      </c>
      <c r="X46" s="116">
        <f t="shared" si="19"/>
        <v>114</v>
      </c>
      <c r="Y46" s="116">
        <f t="shared" si="19"/>
        <v>96</v>
      </c>
      <c r="Z46" s="116">
        <f t="shared" si="19"/>
        <v>80</v>
      </c>
      <c r="AA46" s="116">
        <f t="shared" si="19"/>
        <v>109</v>
      </c>
      <c r="AB46" s="116">
        <f t="shared" si="19"/>
        <v>88</v>
      </c>
      <c r="AC46" s="116">
        <f t="shared" si="19"/>
        <v>852</v>
      </c>
    </row>
    <row r="47" spans="1:31">
      <c r="A47" s="110" t="s">
        <v>484</v>
      </c>
      <c r="B47" s="125">
        <f t="shared" ref="B47:AC47" si="20">B46/B18</f>
        <v>0.60312500000000002</v>
      </c>
      <c r="C47" s="125" t="e">
        <f t="shared" si="20"/>
        <v>#VALUE!</v>
      </c>
      <c r="D47" s="125" t="e">
        <f t="shared" si="20"/>
        <v>#VALUE!</v>
      </c>
      <c r="E47" s="125" t="e">
        <f t="shared" si="20"/>
        <v>#VALUE!</v>
      </c>
      <c r="F47" s="125" t="e">
        <f t="shared" si="20"/>
        <v>#VALUE!</v>
      </c>
      <c r="G47" s="125" t="e">
        <f t="shared" si="20"/>
        <v>#VALUE!</v>
      </c>
      <c r="H47" s="125" t="e">
        <f t="shared" si="20"/>
        <v>#VALUE!</v>
      </c>
      <c r="I47" s="125" t="e">
        <f t="shared" si="20"/>
        <v>#VALUE!</v>
      </c>
      <c r="J47" s="125" t="e">
        <f t="shared" si="20"/>
        <v>#VALUE!</v>
      </c>
      <c r="K47" s="125">
        <f t="shared" si="20"/>
        <v>0.68279569892473113</v>
      </c>
      <c r="L47" s="125" t="e">
        <f t="shared" si="20"/>
        <v>#VALUE!</v>
      </c>
      <c r="M47" s="125" t="e">
        <f t="shared" si="20"/>
        <v>#VALUE!</v>
      </c>
      <c r="N47" s="125" t="e">
        <f t="shared" si="20"/>
        <v>#VALUE!</v>
      </c>
      <c r="O47" s="125" t="e">
        <f t="shared" si="20"/>
        <v>#VALUE!</v>
      </c>
      <c r="P47" s="125" t="e">
        <f t="shared" si="20"/>
        <v>#VALUE!</v>
      </c>
      <c r="Q47" s="125" t="e">
        <f t="shared" si="20"/>
        <v>#VALUE!</v>
      </c>
      <c r="R47" s="125" t="e">
        <f t="shared" si="20"/>
        <v>#VALUE!</v>
      </c>
      <c r="S47" s="125" t="e">
        <f t="shared" si="20"/>
        <v>#VALUE!</v>
      </c>
      <c r="T47" s="125" t="e">
        <f t="shared" si="20"/>
        <v>#VALUE!</v>
      </c>
      <c r="U47" s="125">
        <f t="shared" si="20"/>
        <v>0.64035087719298245</v>
      </c>
      <c r="V47" s="125">
        <f t="shared" si="20"/>
        <v>0.76800000000000002</v>
      </c>
      <c r="W47" s="125">
        <f t="shared" si="20"/>
        <v>0.75</v>
      </c>
      <c r="X47" s="125">
        <f t="shared" si="20"/>
        <v>0.71250000000000002</v>
      </c>
      <c r="Y47" s="125">
        <f t="shared" si="20"/>
        <v>0.81355932203389836</v>
      </c>
      <c r="Z47" s="125">
        <f t="shared" si="20"/>
        <v>0.76923076923076927</v>
      </c>
      <c r="AA47" s="125">
        <f t="shared" si="20"/>
        <v>0.77857142857142858</v>
      </c>
      <c r="AB47" s="125">
        <f t="shared" si="20"/>
        <v>0.69841269841269837</v>
      </c>
      <c r="AC47" s="125">
        <f t="shared" si="20"/>
        <v>0.73133047210300428</v>
      </c>
      <c r="AD47" s="126"/>
      <c r="AE47" s="131"/>
    </row>
    <row r="48" spans="1:31">
      <c r="A48" s="110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</row>
    <row r="49" spans="1:29" s="136" customFormat="1">
      <c r="A49" s="134" t="s">
        <v>485</v>
      </c>
      <c r="B49" s="135" t="s">
        <v>453</v>
      </c>
      <c r="C49" s="135" t="s">
        <v>453</v>
      </c>
      <c r="D49" s="135" t="s">
        <v>453</v>
      </c>
      <c r="E49" s="135" t="s">
        <v>453</v>
      </c>
      <c r="F49" s="135" t="s">
        <v>453</v>
      </c>
      <c r="G49" s="135" t="s">
        <v>453</v>
      </c>
      <c r="H49" s="135" t="s">
        <v>453</v>
      </c>
      <c r="I49" s="135" t="s">
        <v>453</v>
      </c>
      <c r="J49" s="135" t="s">
        <v>453</v>
      </c>
      <c r="K49" s="135" t="s">
        <v>453</v>
      </c>
      <c r="L49" s="135">
        <f>4771-4591</f>
        <v>180</v>
      </c>
      <c r="M49" s="135">
        <v>479</v>
      </c>
      <c r="N49" s="135">
        <f>5528-5288</f>
        <v>240</v>
      </c>
      <c r="O49" s="135">
        <f>1149-623</f>
        <v>526</v>
      </c>
      <c r="P49" s="135">
        <f>7264-6288</f>
        <v>976</v>
      </c>
      <c r="Q49" s="135">
        <f>2383-1809</f>
        <v>574</v>
      </c>
      <c r="R49" s="135">
        <f>8078-7890</f>
        <v>188</v>
      </c>
      <c r="S49" s="135">
        <f>2934-2518</f>
        <v>416</v>
      </c>
      <c r="T49" s="117">
        <f>SUM(L49:S49)</f>
        <v>3579</v>
      </c>
      <c r="U49" s="135" t="s">
        <v>453</v>
      </c>
      <c r="V49" s="117" t="s">
        <v>453</v>
      </c>
      <c r="W49" s="117" t="s">
        <v>453</v>
      </c>
      <c r="X49" s="117" t="s">
        <v>453</v>
      </c>
      <c r="Y49" s="117" t="s">
        <v>453</v>
      </c>
      <c r="Z49" s="117" t="s">
        <v>453</v>
      </c>
      <c r="AA49" s="117" t="s">
        <v>453</v>
      </c>
      <c r="AB49" s="117" t="s">
        <v>453</v>
      </c>
      <c r="AC49" s="117">
        <f>SUM(U49:AB49)</f>
        <v>0</v>
      </c>
    </row>
    <row r="50" spans="1:29" s="126" customFormat="1">
      <c r="A50" s="124" t="s">
        <v>486</v>
      </c>
      <c r="B50" s="125" t="e">
        <f t="shared" ref="B50:AC50" si="21">B49/B21</f>
        <v>#VALUE!</v>
      </c>
      <c r="C50" s="125" t="e">
        <f t="shared" si="21"/>
        <v>#VALUE!</v>
      </c>
      <c r="D50" s="125" t="e">
        <f t="shared" si="21"/>
        <v>#VALUE!</v>
      </c>
      <c r="E50" s="125" t="e">
        <f t="shared" si="21"/>
        <v>#VALUE!</v>
      </c>
      <c r="F50" s="125" t="e">
        <f t="shared" si="21"/>
        <v>#VALUE!</v>
      </c>
      <c r="G50" s="125" t="e">
        <f t="shared" si="21"/>
        <v>#VALUE!</v>
      </c>
      <c r="H50" s="125" t="e">
        <f t="shared" si="21"/>
        <v>#VALUE!</v>
      </c>
      <c r="I50" s="125" t="e">
        <f t="shared" si="21"/>
        <v>#VALUE!</v>
      </c>
      <c r="J50" s="125" t="e">
        <f t="shared" si="21"/>
        <v>#VALUE!</v>
      </c>
      <c r="K50" s="125" t="e">
        <f t="shared" si="21"/>
        <v>#VALUE!</v>
      </c>
      <c r="L50" s="125">
        <f t="shared" si="21"/>
        <v>0.79646017699115046</v>
      </c>
      <c r="M50" s="125">
        <f t="shared" si="21"/>
        <v>0.77382875605815837</v>
      </c>
      <c r="N50" s="125">
        <f t="shared" si="21"/>
        <v>0.65040650406504064</v>
      </c>
      <c r="O50" s="125">
        <f t="shared" si="21"/>
        <v>0.74293785310734461</v>
      </c>
      <c r="P50" s="125">
        <f t="shared" si="21"/>
        <v>0.71764705882352942</v>
      </c>
      <c r="Q50" s="125">
        <f t="shared" si="21"/>
        <v>0.75625823451910412</v>
      </c>
      <c r="R50" s="125">
        <f t="shared" si="21"/>
        <v>0.72586872586872586</v>
      </c>
      <c r="S50" s="125">
        <f t="shared" si="21"/>
        <v>0.74285714285714288</v>
      </c>
      <c r="T50" s="125">
        <f t="shared" si="21"/>
        <v>0.73641975308641971</v>
      </c>
      <c r="U50" s="125" t="e">
        <f t="shared" si="21"/>
        <v>#VALUE!</v>
      </c>
      <c r="V50" s="125" t="e">
        <f t="shared" si="21"/>
        <v>#VALUE!</v>
      </c>
      <c r="W50" s="125" t="e">
        <f t="shared" si="21"/>
        <v>#VALUE!</v>
      </c>
      <c r="X50" s="125" t="e">
        <f t="shared" si="21"/>
        <v>#VALUE!</v>
      </c>
      <c r="Y50" s="125" t="e">
        <f t="shared" si="21"/>
        <v>#VALUE!</v>
      </c>
      <c r="Z50" s="125" t="e">
        <f t="shared" si="21"/>
        <v>#VALUE!</v>
      </c>
      <c r="AA50" s="125" t="e">
        <f t="shared" si="21"/>
        <v>#VALUE!</v>
      </c>
      <c r="AB50" s="125" t="e">
        <f t="shared" si="21"/>
        <v>#VALUE!</v>
      </c>
      <c r="AC50" s="125">
        <f t="shared" si="21"/>
        <v>0</v>
      </c>
    </row>
    <row r="51" spans="1:29" s="126" customFormat="1">
      <c r="A51" s="124" t="s">
        <v>487</v>
      </c>
      <c r="B51" s="125" t="e">
        <f t="shared" ref="B51:AC51" si="22">B49/B18</f>
        <v>#VALUE!</v>
      </c>
      <c r="C51" s="125" t="e">
        <f t="shared" si="22"/>
        <v>#VALUE!</v>
      </c>
      <c r="D51" s="125" t="e">
        <f t="shared" si="22"/>
        <v>#VALUE!</v>
      </c>
      <c r="E51" s="125" t="e">
        <f t="shared" si="22"/>
        <v>#VALUE!</v>
      </c>
      <c r="F51" s="125" t="e">
        <f t="shared" si="22"/>
        <v>#VALUE!</v>
      </c>
      <c r="G51" s="125" t="e">
        <f t="shared" si="22"/>
        <v>#VALUE!</v>
      </c>
      <c r="H51" s="125" t="e">
        <f t="shared" si="22"/>
        <v>#VALUE!</v>
      </c>
      <c r="I51" s="125" t="e">
        <f t="shared" si="22"/>
        <v>#VALUE!</v>
      </c>
      <c r="J51" s="125" t="e">
        <f t="shared" si="22"/>
        <v>#VALUE!</v>
      </c>
      <c r="K51" s="125" t="e">
        <f t="shared" si="22"/>
        <v>#VALUE!</v>
      </c>
      <c r="L51" s="125">
        <f t="shared" si="22"/>
        <v>0.83333333333333337</v>
      </c>
      <c r="M51" s="125">
        <f t="shared" si="22"/>
        <v>0.76031746031746028</v>
      </c>
      <c r="N51" s="125">
        <f t="shared" si="22"/>
        <v>0.62663185378590081</v>
      </c>
      <c r="O51" s="125">
        <f t="shared" si="22"/>
        <v>0.75792507204610948</v>
      </c>
      <c r="P51" s="125">
        <f t="shared" si="22"/>
        <v>0.74164133738601823</v>
      </c>
      <c r="Q51" s="125">
        <f t="shared" si="22"/>
        <v>0.771505376344086</v>
      </c>
      <c r="R51" s="125">
        <f t="shared" si="22"/>
        <v>0.75806451612903225</v>
      </c>
      <c r="S51" s="125">
        <f t="shared" si="22"/>
        <v>0.79389312977099236</v>
      </c>
      <c r="T51" s="125">
        <f t="shared" si="22"/>
        <v>0.7526813880126183</v>
      </c>
      <c r="U51" s="125" t="e">
        <f t="shared" si="22"/>
        <v>#VALUE!</v>
      </c>
      <c r="V51" s="125" t="e">
        <f t="shared" si="22"/>
        <v>#VALUE!</v>
      </c>
      <c r="W51" s="125" t="e">
        <f t="shared" si="22"/>
        <v>#VALUE!</v>
      </c>
      <c r="X51" s="125" t="e">
        <f t="shared" si="22"/>
        <v>#VALUE!</v>
      </c>
      <c r="Y51" s="125" t="e">
        <f t="shared" si="22"/>
        <v>#VALUE!</v>
      </c>
      <c r="Z51" s="125" t="e">
        <f t="shared" si="22"/>
        <v>#VALUE!</v>
      </c>
      <c r="AA51" s="125" t="e">
        <f t="shared" si="22"/>
        <v>#VALUE!</v>
      </c>
      <c r="AB51" s="125" t="e">
        <f t="shared" si="22"/>
        <v>#VALUE!</v>
      </c>
      <c r="AC51" s="125">
        <f t="shared" si="22"/>
        <v>0</v>
      </c>
    </row>
    <row r="52" spans="1:29">
      <c r="A52" s="110"/>
      <c r="B52" s="116"/>
    </row>
    <row r="53" spans="1:29" s="141" customFormat="1" ht="225">
      <c r="A53" s="137" t="s">
        <v>488</v>
      </c>
      <c r="B53" s="138" t="s">
        <v>489</v>
      </c>
      <c r="C53" s="139" t="s">
        <v>490</v>
      </c>
      <c r="D53" s="139"/>
      <c r="E53" s="139"/>
      <c r="F53" s="139"/>
      <c r="G53" s="139"/>
      <c r="H53" s="139"/>
      <c r="I53" s="139"/>
      <c r="J53" s="138" t="s">
        <v>491</v>
      </c>
      <c r="K53" s="138" t="s">
        <v>492</v>
      </c>
      <c r="L53" s="139" t="s">
        <v>493</v>
      </c>
      <c r="M53" s="139"/>
      <c r="N53" s="139"/>
      <c r="O53" s="139"/>
      <c r="P53" s="139"/>
      <c r="Q53" s="139"/>
      <c r="R53" s="139"/>
      <c r="S53" s="139"/>
      <c r="T53" s="138" t="s">
        <v>494</v>
      </c>
      <c r="U53" s="140"/>
      <c r="V53" s="140"/>
      <c r="W53" s="140"/>
      <c r="X53" s="140"/>
      <c r="Y53" s="140"/>
      <c r="Z53" s="140"/>
      <c r="AA53" s="140"/>
      <c r="AB53" s="140"/>
      <c r="AC53" s="140"/>
    </row>
  </sheetData>
  <mergeCells count="5">
    <mergeCell ref="B4:K4"/>
    <mergeCell ref="L4:T4"/>
    <mergeCell ref="U4:AC4"/>
    <mergeCell ref="C53:I53"/>
    <mergeCell ref="L53:S53"/>
  </mergeCells>
  <pageMargins left="0.7" right="0.7" top="0.75" bottom="0.75" header="0.3" footer="0.3"/>
  <pageSetup orientation="portrait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Tracking &amp; Questionnaire data</vt:lpstr>
      <vt:lpstr>Counting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</dc:creator>
  <cp:lastModifiedBy>Eli</cp:lastModifiedBy>
  <dcterms:created xsi:type="dcterms:W3CDTF">2014-03-18T10:22:44Z</dcterms:created>
  <dcterms:modified xsi:type="dcterms:W3CDTF">2014-05-02T10:12:23Z</dcterms:modified>
</cp:coreProperties>
</file>